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Rachel Bowden\Documents\BNE Activities\Weltspiel\"/>
    </mc:Choice>
  </mc:AlternateContent>
  <bookViews>
    <workbookView xWindow="0" yWindow="0" windowWidth="38400" windowHeight="18810" tabRatio="500" firstSheet="10" activeTab="12"/>
  </bookViews>
  <sheets>
    <sheet name="Vorlage" sheetId="1" r:id="rId1"/>
    <sheet name="Bevölkerung" sheetId="2" r:id="rId2"/>
    <sheet name="Einkommen" sheetId="4" r:id="rId3"/>
    <sheet name="Zugang zu sanitären Anlagen" sheetId="3" r:id="rId4"/>
    <sheet name="Geflüchtete&amp;Binnenvertriebene" sheetId="5" r:id="rId5"/>
    <sheet name="Ernste Krisen&amp;Konflikte" sheetId="6" r:id="rId6"/>
    <sheet name="CO2-Emissionen" sheetId="7" r:id="rId7"/>
    <sheet name="Wasservorkommen" sheetId="8" r:id="rId8"/>
    <sheet name="Wasserversorgung" sheetId="9" r:id="rId9"/>
    <sheet name="Papierproduktion" sheetId="10" r:id="rId10"/>
    <sheet name="Papierverbrauch pro Jahr" sheetId="11" r:id="rId11"/>
    <sheet name="Papierverbrauch p.P." sheetId="12" r:id="rId12"/>
    <sheet name="Waldfläche" sheetId="13" r:id="rId13"/>
  </sheets>
  <definedNames>
    <definedName name="_xlnm.Print_Area" localSheetId="5">'Ernste Krisen&amp;Konflikte'!$A$1:$AB$36</definedName>
  </definedNames>
  <calcPr calcId="162913"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16" i="2" l="1"/>
  <c r="B13" i="2"/>
  <c r="E9" i="4" l="1"/>
  <c r="R14" i="13"/>
  <c r="M14" i="13"/>
  <c r="J14" i="13"/>
  <c r="I14" i="13"/>
  <c r="E14" i="13"/>
  <c r="J8" i="13"/>
  <c r="N17" i="13" s="1"/>
  <c r="J7" i="13"/>
  <c r="M16" i="13" s="1"/>
  <c r="J6" i="13"/>
  <c r="R15" i="13" s="1"/>
  <c r="J5" i="13"/>
  <c r="Q14" i="13" s="1"/>
  <c r="J4" i="13"/>
  <c r="I13" i="13" s="1"/>
  <c r="V17" i="12"/>
  <c r="U17" i="12"/>
  <c r="T17" i="12"/>
  <c r="S17" i="12"/>
  <c r="R17" i="12"/>
  <c r="Q17" i="12"/>
  <c r="P17" i="12"/>
  <c r="O17" i="12"/>
  <c r="N17" i="12"/>
  <c r="L17" i="12"/>
  <c r="K17" i="12"/>
  <c r="I17" i="12"/>
  <c r="H17" i="12"/>
  <c r="G17" i="12"/>
  <c r="E17" i="12"/>
  <c r="D17" i="12"/>
  <c r="C17" i="12"/>
  <c r="B17" i="12"/>
  <c r="T16" i="12"/>
  <c r="Q16" i="12"/>
  <c r="P16" i="12"/>
  <c r="V15" i="12"/>
  <c r="U15" i="12"/>
  <c r="T15" i="12"/>
  <c r="S15" i="12"/>
  <c r="R15" i="12"/>
  <c r="Q15" i="12"/>
  <c r="P15" i="12"/>
  <c r="O15" i="12"/>
  <c r="N15" i="12"/>
  <c r="M15" i="12"/>
  <c r="L15" i="12"/>
  <c r="K15" i="12"/>
  <c r="I15" i="12"/>
  <c r="H15" i="12"/>
  <c r="G15" i="12"/>
  <c r="E15" i="12"/>
  <c r="D15" i="12"/>
  <c r="C15" i="12"/>
  <c r="B15" i="12"/>
  <c r="U14" i="12"/>
  <c r="T14" i="12"/>
  <c r="S14" i="12"/>
  <c r="R14" i="12"/>
  <c r="Q14" i="12"/>
  <c r="P14" i="12"/>
  <c r="O14" i="12"/>
  <c r="N14" i="12"/>
  <c r="M14" i="12"/>
  <c r="L14" i="12"/>
  <c r="K14" i="12"/>
  <c r="J14" i="12"/>
  <c r="I14" i="12"/>
  <c r="H14" i="12"/>
  <c r="G14" i="12"/>
  <c r="F14" i="12"/>
  <c r="E14" i="12"/>
  <c r="D14" i="12"/>
  <c r="V13" i="12"/>
  <c r="U13" i="12"/>
  <c r="T13" i="12"/>
  <c r="R13" i="12"/>
  <c r="Q13" i="12"/>
  <c r="P13" i="12"/>
  <c r="O13" i="12"/>
  <c r="N13" i="12"/>
  <c r="M13" i="12"/>
  <c r="L13" i="12"/>
  <c r="J13" i="12"/>
  <c r="I13" i="12"/>
  <c r="H13" i="12"/>
  <c r="F13" i="12"/>
  <c r="E13" i="12"/>
  <c r="D13" i="12"/>
  <c r="C13" i="12"/>
  <c r="B13" i="12"/>
  <c r="J7" i="12"/>
  <c r="S16" i="12" s="1"/>
  <c r="E17" i="11"/>
  <c r="V16" i="11"/>
  <c r="J16" i="11"/>
  <c r="G16" i="11"/>
  <c r="F16" i="11"/>
  <c r="S15" i="11"/>
  <c r="P15" i="11"/>
  <c r="O15" i="11"/>
  <c r="L15" i="11"/>
  <c r="K15" i="11"/>
  <c r="G15" i="11"/>
  <c r="C15" i="11"/>
  <c r="L14" i="11"/>
  <c r="D14" i="11"/>
  <c r="Q13" i="11"/>
  <c r="J8" i="11"/>
  <c r="J7" i="11"/>
  <c r="U16" i="11" s="1"/>
  <c r="J6" i="11"/>
  <c r="V15" i="11" s="1"/>
  <c r="J5" i="11"/>
  <c r="T14" i="11" s="1"/>
  <c r="J4" i="11"/>
  <c r="T16" i="10"/>
  <c r="P16" i="10"/>
  <c r="L16" i="10"/>
  <c r="H16" i="10"/>
  <c r="G16" i="10"/>
  <c r="D16" i="10"/>
  <c r="M15" i="10"/>
  <c r="L15" i="10"/>
  <c r="I15" i="10"/>
  <c r="P14" i="10"/>
  <c r="H14" i="10"/>
  <c r="T13" i="10"/>
  <c r="K13" i="10"/>
  <c r="J8" i="10"/>
  <c r="K17" i="10" s="1"/>
  <c r="J7" i="10"/>
  <c r="V16" i="10" s="1"/>
  <c r="J6" i="10"/>
  <c r="S15" i="10" s="1"/>
  <c r="J5" i="10"/>
  <c r="J4" i="10"/>
  <c r="U17" i="9"/>
  <c r="S17" i="9"/>
  <c r="R17" i="9"/>
  <c r="Q17" i="9"/>
  <c r="L17" i="9"/>
  <c r="J17" i="9"/>
  <c r="I17" i="9"/>
  <c r="F17" i="9"/>
  <c r="D17" i="9"/>
  <c r="C17" i="9"/>
  <c r="V16" i="9"/>
  <c r="U16" i="9"/>
  <c r="T16" i="9"/>
  <c r="S16" i="9"/>
  <c r="Q16" i="9"/>
  <c r="O16" i="9"/>
  <c r="M16" i="9"/>
  <c r="K16" i="9"/>
  <c r="E16" i="9"/>
  <c r="C16" i="9"/>
  <c r="B16" i="9"/>
  <c r="V15" i="9"/>
  <c r="U15" i="9"/>
  <c r="T15" i="9"/>
  <c r="S15" i="9"/>
  <c r="R15" i="9"/>
  <c r="Q15" i="9"/>
  <c r="P15" i="9"/>
  <c r="O15" i="9"/>
  <c r="N15" i="9"/>
  <c r="M15" i="9"/>
  <c r="L15" i="9"/>
  <c r="K15" i="9"/>
  <c r="J15" i="9"/>
  <c r="I15" i="9"/>
  <c r="H15" i="9"/>
  <c r="G15" i="9"/>
  <c r="F15" i="9"/>
  <c r="E15" i="9"/>
  <c r="D15" i="9"/>
  <c r="C15" i="9"/>
  <c r="B15" i="9"/>
  <c r="V14" i="9"/>
  <c r="U14" i="9"/>
  <c r="T14" i="9"/>
  <c r="S14" i="9"/>
  <c r="R14" i="9"/>
  <c r="Q14" i="9"/>
  <c r="P14" i="9"/>
  <c r="O14" i="9"/>
  <c r="N14" i="9"/>
  <c r="M14" i="9"/>
  <c r="L14" i="9"/>
  <c r="K14" i="9"/>
  <c r="I14" i="9"/>
  <c r="H14" i="9"/>
  <c r="G14" i="9"/>
  <c r="F14" i="9"/>
  <c r="E14" i="9"/>
  <c r="D14" i="9"/>
  <c r="C14" i="9"/>
  <c r="B14" i="9"/>
  <c r="V13" i="9"/>
  <c r="U13" i="9"/>
  <c r="T13" i="9"/>
  <c r="S13" i="9"/>
  <c r="R13" i="9"/>
  <c r="P13" i="9"/>
  <c r="O13" i="9"/>
  <c r="N13" i="9"/>
  <c r="M13" i="9"/>
  <c r="L13" i="9"/>
  <c r="K13" i="9"/>
  <c r="J13" i="9"/>
  <c r="I13" i="9"/>
  <c r="H13" i="9"/>
  <c r="G13" i="9"/>
  <c r="F13" i="9"/>
  <c r="E13" i="9"/>
  <c r="D13" i="9"/>
  <c r="C13" i="9"/>
  <c r="B13" i="9"/>
  <c r="J8" i="9"/>
  <c r="J7" i="9"/>
  <c r="J6" i="9"/>
  <c r="J5" i="9"/>
  <c r="J4" i="9"/>
  <c r="B3" i="9"/>
  <c r="Q16" i="8"/>
  <c r="K14" i="8"/>
  <c r="F14" i="8"/>
  <c r="E14" i="8"/>
  <c r="C14" i="8"/>
  <c r="J8" i="7"/>
  <c r="S16" i="7" s="1"/>
  <c r="J7" i="7"/>
  <c r="R15" i="7" s="1"/>
  <c r="J6" i="7"/>
  <c r="S14" i="7" s="1"/>
  <c r="J5" i="7"/>
  <c r="V13" i="7" s="1"/>
  <c r="N4" i="7"/>
  <c r="J4" i="7"/>
  <c r="B12" i="7" s="1"/>
  <c r="U18" i="6"/>
  <c r="R16" i="6"/>
  <c r="O16" i="6"/>
  <c r="N16" i="6"/>
  <c r="J16" i="6"/>
  <c r="Q15" i="6"/>
  <c r="N15" i="6"/>
  <c r="M15" i="6"/>
  <c r="F14" i="6"/>
  <c r="J8" i="6"/>
  <c r="P18" i="6" s="1"/>
  <c r="J7" i="6"/>
  <c r="K17" i="6" s="1"/>
  <c r="J6" i="6"/>
  <c r="U16" i="6" s="1"/>
  <c r="J5" i="6"/>
  <c r="T15" i="6" s="1"/>
  <c r="J4" i="6"/>
  <c r="S14" i="6" s="1"/>
  <c r="J8" i="5"/>
  <c r="J7" i="5"/>
  <c r="J6" i="5"/>
  <c r="O15" i="5" s="1"/>
  <c r="J5" i="5"/>
  <c r="N14" i="5" s="1"/>
  <c r="J4" i="5"/>
  <c r="I13" i="5" s="1"/>
  <c r="W17" i="3"/>
  <c r="V17" i="3"/>
  <c r="U17" i="3"/>
  <c r="S17" i="3"/>
  <c r="R17" i="3"/>
  <c r="Q17" i="3"/>
  <c r="O17" i="3"/>
  <c r="N17" i="3"/>
  <c r="M17" i="3"/>
  <c r="L17" i="3"/>
  <c r="K17" i="3"/>
  <c r="J17" i="3"/>
  <c r="I17" i="3"/>
  <c r="H17" i="3"/>
  <c r="G17" i="3"/>
  <c r="F17" i="3"/>
  <c r="E17" i="3"/>
  <c r="D17" i="3"/>
  <c r="C17" i="3"/>
  <c r="W16" i="3"/>
  <c r="V16" i="3"/>
  <c r="T16" i="3"/>
  <c r="S16" i="3"/>
  <c r="R16" i="3"/>
  <c r="Q16" i="3"/>
  <c r="P16" i="3"/>
  <c r="O16" i="3"/>
  <c r="N16" i="3"/>
  <c r="M16" i="3"/>
  <c r="L16" i="3"/>
  <c r="K16" i="3"/>
  <c r="J16" i="3"/>
  <c r="I16" i="3"/>
  <c r="H16" i="3"/>
  <c r="G16" i="3"/>
  <c r="E16" i="3"/>
  <c r="D16" i="3"/>
  <c r="C16" i="3"/>
  <c r="W15" i="3"/>
  <c r="V15" i="3"/>
  <c r="U15" i="3"/>
  <c r="T15" i="3"/>
  <c r="S15" i="3"/>
  <c r="R15" i="3"/>
  <c r="P15" i="3"/>
  <c r="O15" i="3"/>
  <c r="N15" i="3"/>
  <c r="M15" i="3"/>
  <c r="L15" i="3"/>
  <c r="K15" i="3"/>
  <c r="J15" i="3"/>
  <c r="I15" i="3"/>
  <c r="H15" i="3"/>
  <c r="G15" i="3"/>
  <c r="F15" i="3"/>
  <c r="E15" i="3"/>
  <c r="D15" i="3"/>
  <c r="C15" i="3"/>
  <c r="W14" i="3"/>
  <c r="V14" i="3"/>
  <c r="U14" i="3"/>
  <c r="T14" i="3"/>
  <c r="R14" i="3"/>
  <c r="Q14" i="3"/>
  <c r="P14" i="3"/>
  <c r="O14" i="3"/>
  <c r="N14" i="3"/>
  <c r="M14" i="3"/>
  <c r="L14" i="3"/>
  <c r="K14" i="3"/>
  <c r="J14" i="3"/>
  <c r="I14" i="3"/>
  <c r="H14" i="3"/>
  <c r="G14" i="3"/>
  <c r="F14" i="3"/>
  <c r="E14" i="3"/>
  <c r="D14" i="3"/>
  <c r="C14" i="3"/>
  <c r="W13" i="3"/>
  <c r="V13" i="3"/>
  <c r="U13" i="3"/>
  <c r="T13" i="3"/>
  <c r="S13" i="3"/>
  <c r="R13" i="3"/>
  <c r="Q13" i="3"/>
  <c r="P13" i="3"/>
  <c r="O13" i="3"/>
  <c r="N13" i="3"/>
  <c r="M13" i="3"/>
  <c r="L13" i="3"/>
  <c r="K13" i="3"/>
  <c r="J13" i="3"/>
  <c r="I13" i="3"/>
  <c r="H13" i="3"/>
  <c r="G13" i="3"/>
  <c r="F13" i="3"/>
  <c r="E13" i="3"/>
  <c r="D13" i="3"/>
  <c r="C3" i="3"/>
  <c r="V26" i="2"/>
  <c r="T26" i="2"/>
  <c r="S26" i="2"/>
  <c r="Q26" i="2"/>
  <c r="O26" i="2"/>
  <c r="N26" i="2"/>
  <c r="K26" i="2"/>
  <c r="J26" i="2"/>
  <c r="I26" i="2"/>
  <c r="T25" i="2"/>
  <c r="S25" i="2"/>
  <c r="R25" i="2"/>
  <c r="P25" i="2"/>
  <c r="N25" i="2"/>
  <c r="L25" i="2"/>
  <c r="I25" i="2"/>
  <c r="V24" i="2"/>
  <c r="U24" i="2"/>
  <c r="T24" i="2"/>
  <c r="S24" i="2"/>
  <c r="R24" i="2"/>
  <c r="P24" i="2"/>
  <c r="O24" i="2"/>
  <c r="N24" i="2"/>
  <c r="L24" i="2"/>
  <c r="C24" i="2"/>
  <c r="U23" i="2"/>
  <c r="T23" i="2"/>
  <c r="S23" i="2"/>
  <c r="R23" i="2"/>
  <c r="P23" i="2"/>
  <c r="O23" i="2"/>
  <c r="N23" i="2"/>
  <c r="L23" i="2"/>
  <c r="D23" i="2"/>
  <c r="V22" i="2"/>
  <c r="U22" i="2"/>
  <c r="T22" i="2"/>
  <c r="S22" i="2"/>
  <c r="R22" i="2"/>
  <c r="P22" i="2"/>
  <c r="O22" i="2"/>
  <c r="N22" i="2"/>
  <c r="V16" i="2"/>
  <c r="U16" i="2"/>
  <c r="T16" i="2"/>
  <c r="S16" i="2"/>
  <c r="R16" i="2"/>
  <c r="Q16" i="2"/>
  <c r="P16" i="2"/>
  <c r="O16" i="2"/>
  <c r="N16" i="2"/>
  <c r="M16" i="2"/>
  <c r="L16" i="2"/>
  <c r="K16" i="2"/>
  <c r="J16" i="2"/>
  <c r="I16" i="2"/>
  <c r="G16" i="2"/>
  <c r="F16" i="2"/>
  <c r="E16" i="2"/>
  <c r="C16" i="2"/>
  <c r="T15" i="2"/>
  <c r="S15" i="2"/>
  <c r="R15" i="2"/>
  <c r="Q15" i="2"/>
  <c r="P15" i="2"/>
  <c r="N15" i="2"/>
  <c r="L15" i="2"/>
  <c r="K15" i="2"/>
  <c r="J15" i="2"/>
  <c r="I15" i="2"/>
  <c r="G15" i="2"/>
  <c r="E15" i="2"/>
  <c r="D15" i="2"/>
  <c r="C15" i="2"/>
  <c r="B15" i="2"/>
  <c r="V14" i="2"/>
  <c r="U14" i="2"/>
  <c r="T14" i="2"/>
  <c r="S14" i="2"/>
  <c r="R14" i="2"/>
  <c r="Q14" i="2"/>
  <c r="P14" i="2"/>
  <c r="O14" i="2"/>
  <c r="N14" i="2"/>
  <c r="M14" i="2"/>
  <c r="L14" i="2"/>
  <c r="K14" i="2"/>
  <c r="J14" i="2"/>
  <c r="I14" i="2"/>
  <c r="H14" i="2"/>
  <c r="G14" i="2"/>
  <c r="F14" i="2"/>
  <c r="E14" i="2"/>
  <c r="D14" i="2"/>
  <c r="C14" i="2"/>
  <c r="B14" i="2"/>
  <c r="U13" i="2"/>
  <c r="T13" i="2"/>
  <c r="S13" i="2"/>
  <c r="R13" i="2"/>
  <c r="Q13" i="2"/>
  <c r="P13" i="2"/>
  <c r="O13" i="2"/>
  <c r="N13" i="2"/>
  <c r="M13" i="2"/>
  <c r="L13" i="2"/>
  <c r="K13" i="2"/>
  <c r="I13" i="2"/>
  <c r="G13" i="2"/>
  <c r="F13" i="2"/>
  <c r="E13" i="2"/>
  <c r="D13" i="2"/>
  <c r="C13" i="2"/>
  <c r="V12" i="2"/>
  <c r="U12" i="2"/>
  <c r="T12" i="2"/>
  <c r="S12" i="2"/>
  <c r="R12" i="2"/>
  <c r="Q12" i="2"/>
  <c r="P12" i="2"/>
  <c r="O12" i="2"/>
  <c r="N12" i="2"/>
  <c r="M12" i="2"/>
  <c r="L12" i="2"/>
  <c r="K12" i="2"/>
  <c r="J12" i="2"/>
  <c r="I12" i="2"/>
  <c r="G12" i="2"/>
  <c r="F12" i="2"/>
  <c r="E12" i="2"/>
  <c r="B12" i="2"/>
  <c r="B3" i="2"/>
  <c r="J8" i="1"/>
  <c r="AB17" i="1" s="1"/>
  <c r="J7" i="1"/>
  <c r="AD16" i="1" s="1"/>
  <c r="J6" i="1"/>
  <c r="AB15" i="1" s="1"/>
  <c r="J5" i="1"/>
  <c r="AD14" i="1" s="1"/>
  <c r="J4" i="1"/>
  <c r="AB13" i="1" s="1"/>
  <c r="O14" i="1" l="1"/>
  <c r="I15" i="1"/>
  <c r="Y15" i="1"/>
  <c r="K16" i="1"/>
  <c r="AA16" i="1"/>
  <c r="P14" i="6"/>
  <c r="G16" i="6"/>
  <c r="L17" i="6"/>
  <c r="C15" i="10"/>
  <c r="T15" i="10"/>
  <c r="O16" i="10"/>
  <c r="D15" i="11"/>
  <c r="T15" i="11"/>
  <c r="O16" i="11"/>
  <c r="I16" i="12"/>
  <c r="N13" i="13"/>
  <c r="N14" i="13"/>
  <c r="O15" i="13"/>
  <c r="S14" i="1"/>
  <c r="J15" i="1"/>
  <c r="Z15" i="1"/>
  <c r="L16" i="1"/>
  <c r="AB16" i="1"/>
  <c r="G15" i="6"/>
  <c r="C18" i="6"/>
  <c r="D15" i="10"/>
  <c r="U15" i="10"/>
  <c r="B16" i="11"/>
  <c r="R16" i="11"/>
  <c r="L16" i="12"/>
  <c r="Q13" i="13"/>
  <c r="P15" i="13"/>
  <c r="W14" i="1"/>
  <c r="M15" i="1"/>
  <c r="AC15" i="1"/>
  <c r="O16" i="1"/>
  <c r="AE16" i="1"/>
  <c r="I15" i="6"/>
  <c r="K16" i="6"/>
  <c r="J18" i="6"/>
  <c r="H15" i="10"/>
  <c r="C16" i="10"/>
  <c r="S16" i="10"/>
  <c r="H15" i="11"/>
  <c r="C16" i="11"/>
  <c r="S16" i="11"/>
  <c r="M16" i="12"/>
  <c r="V13" i="13"/>
  <c r="S14" i="13"/>
  <c r="S15" i="13"/>
  <c r="D15" i="13"/>
  <c r="T15" i="13"/>
  <c r="F14" i="13"/>
  <c r="G15" i="13"/>
  <c r="N15" i="1"/>
  <c r="P16" i="1"/>
  <c r="B17" i="10"/>
  <c r="C14" i="1"/>
  <c r="B15" i="1"/>
  <c r="T16" i="1"/>
  <c r="D16" i="12"/>
  <c r="H15" i="13"/>
  <c r="B17" i="13"/>
  <c r="AA14" i="1"/>
  <c r="AD15" i="1"/>
  <c r="AE14" i="1"/>
  <c r="C16" i="1"/>
  <c r="R15" i="1"/>
  <c r="G14" i="1"/>
  <c r="E15" i="1"/>
  <c r="U15" i="1"/>
  <c r="G16" i="1"/>
  <c r="W16" i="1"/>
  <c r="G14" i="6"/>
  <c r="R15" i="6"/>
  <c r="S16" i="6"/>
  <c r="P15" i="10"/>
  <c r="K16" i="10"/>
  <c r="K16" i="11"/>
  <c r="E16" i="12"/>
  <c r="U16" i="12"/>
  <c r="F13" i="13"/>
  <c r="K15" i="13"/>
  <c r="K17" i="13"/>
  <c r="Q15" i="1"/>
  <c r="S16" i="1"/>
  <c r="D16" i="1"/>
  <c r="K14" i="1"/>
  <c r="F15" i="1"/>
  <c r="V15" i="1"/>
  <c r="H16" i="1"/>
  <c r="X16" i="1"/>
  <c r="O14" i="6"/>
  <c r="U15" i="6"/>
  <c r="V16" i="6"/>
  <c r="Q15" i="10"/>
  <c r="N16" i="11"/>
  <c r="H16" i="12"/>
  <c r="L15" i="13"/>
  <c r="P15" i="5"/>
  <c r="E14" i="5"/>
  <c r="R14" i="5"/>
  <c r="K14" i="5"/>
  <c r="E15" i="5"/>
  <c r="L14" i="5"/>
  <c r="F15" i="5"/>
  <c r="I15" i="5"/>
  <c r="F14" i="5"/>
  <c r="S14" i="5"/>
  <c r="L15" i="5"/>
  <c r="H13" i="7"/>
  <c r="E16" i="7"/>
  <c r="R16" i="7"/>
  <c r="P13" i="7"/>
  <c r="V12" i="7"/>
  <c r="K13" i="7"/>
  <c r="S13" i="7"/>
  <c r="K16" i="7"/>
  <c r="V16" i="7"/>
  <c r="N12" i="7"/>
  <c r="L13" i="7"/>
  <c r="T13" i="7"/>
  <c r="L16" i="7"/>
  <c r="G13" i="7"/>
  <c r="O13" i="7"/>
  <c r="J15" i="7"/>
  <c r="P16" i="7"/>
  <c r="U13" i="1"/>
  <c r="Q17" i="1"/>
  <c r="J6" i="4"/>
  <c r="F13" i="1"/>
  <c r="Z13" i="1"/>
  <c r="P14" i="1"/>
  <c r="B17" i="1"/>
  <c r="V17" i="1"/>
  <c r="J7" i="4"/>
  <c r="L13" i="5"/>
  <c r="H13" i="5"/>
  <c r="D13" i="5"/>
  <c r="Q13" i="5"/>
  <c r="K13" i="5"/>
  <c r="G13" i="5"/>
  <c r="C13" i="5"/>
  <c r="J13" i="5"/>
  <c r="U12" i="7"/>
  <c r="Q12" i="7"/>
  <c r="M12" i="7"/>
  <c r="I12" i="7"/>
  <c r="T12" i="7"/>
  <c r="P12" i="7"/>
  <c r="L12" i="7"/>
  <c r="H12" i="7"/>
  <c r="U15" i="7"/>
  <c r="Q15" i="7"/>
  <c r="M15" i="7"/>
  <c r="I15" i="7"/>
  <c r="B15" i="7"/>
  <c r="T15" i="7"/>
  <c r="P15" i="7"/>
  <c r="L15" i="7"/>
  <c r="H15" i="7"/>
  <c r="E12" i="7"/>
  <c r="O12" i="7"/>
  <c r="I14" i="7"/>
  <c r="K15" i="7"/>
  <c r="S15" i="7"/>
  <c r="I13" i="1"/>
  <c r="Q13" i="1"/>
  <c r="E17" i="1"/>
  <c r="M17" i="1"/>
  <c r="U17" i="1"/>
  <c r="AC17" i="1"/>
  <c r="Q14" i="7"/>
  <c r="K14" i="7"/>
  <c r="G14" i="7"/>
  <c r="V14" i="7"/>
  <c r="J14" i="7"/>
  <c r="F14" i="7"/>
  <c r="R14" i="7"/>
  <c r="B13" i="1"/>
  <c r="J13" i="1"/>
  <c r="R13" i="1"/>
  <c r="AD13" i="1"/>
  <c r="H14" i="1"/>
  <c r="X14" i="1"/>
  <c r="F17" i="1"/>
  <c r="R17" i="1"/>
  <c r="AD17" i="1"/>
  <c r="C13" i="1"/>
  <c r="G13" i="1"/>
  <c r="K13" i="1"/>
  <c r="O13" i="1"/>
  <c r="S13" i="1"/>
  <c r="W13" i="1"/>
  <c r="AA13" i="1"/>
  <c r="AE13" i="1"/>
  <c r="E14" i="1"/>
  <c r="I14" i="1"/>
  <c r="M14" i="1"/>
  <c r="Q14" i="1"/>
  <c r="U14" i="1"/>
  <c r="Y14" i="1"/>
  <c r="AC14" i="1"/>
  <c r="C15" i="1"/>
  <c r="G15" i="1"/>
  <c r="K15" i="1"/>
  <c r="O15" i="1"/>
  <c r="S15" i="1"/>
  <c r="W15" i="1"/>
  <c r="AA15" i="1"/>
  <c r="AE15" i="1"/>
  <c r="E16" i="1"/>
  <c r="I16" i="1"/>
  <c r="M16" i="1"/>
  <c r="Q16" i="1"/>
  <c r="U16" i="1"/>
  <c r="Y16" i="1"/>
  <c r="AC16" i="1"/>
  <c r="C17" i="1"/>
  <c r="G17" i="1"/>
  <c r="K17" i="1"/>
  <c r="O17" i="1"/>
  <c r="S17" i="1"/>
  <c r="W17" i="1"/>
  <c r="AA17" i="1"/>
  <c r="AE17" i="1"/>
  <c r="J4" i="4"/>
  <c r="J8" i="4"/>
  <c r="E13" i="5"/>
  <c r="M13" i="5"/>
  <c r="T17" i="6"/>
  <c r="P17" i="6"/>
  <c r="J17" i="6"/>
  <c r="S17" i="6"/>
  <c r="N17" i="6"/>
  <c r="E17" i="6"/>
  <c r="K14" i="6"/>
  <c r="Q17" i="6"/>
  <c r="J12" i="7"/>
  <c r="R12" i="7"/>
  <c r="L14" i="7"/>
  <c r="E15" i="7"/>
  <c r="N15" i="7"/>
  <c r="V15" i="7"/>
  <c r="T13" i="11"/>
  <c r="P13" i="11"/>
  <c r="L13" i="11"/>
  <c r="H13" i="11"/>
  <c r="D13" i="11"/>
  <c r="S13" i="11"/>
  <c r="O13" i="11"/>
  <c r="K13" i="11"/>
  <c r="G13" i="11"/>
  <c r="C13" i="11"/>
  <c r="V13" i="11"/>
  <c r="N13" i="11"/>
  <c r="F13" i="11"/>
  <c r="U13" i="11"/>
  <c r="M13" i="11"/>
  <c r="E13" i="11"/>
  <c r="R13" i="11"/>
  <c r="J13" i="11"/>
  <c r="B13" i="11"/>
  <c r="T17" i="11"/>
  <c r="P17" i="11"/>
  <c r="L17" i="11"/>
  <c r="H17" i="11"/>
  <c r="D17" i="11"/>
  <c r="S17" i="11"/>
  <c r="O17" i="11"/>
  <c r="K17" i="11"/>
  <c r="G17" i="11"/>
  <c r="C17" i="11"/>
  <c r="R17" i="11"/>
  <c r="J17" i="11"/>
  <c r="B17" i="11"/>
  <c r="Q17" i="11"/>
  <c r="I17" i="11"/>
  <c r="V17" i="11"/>
  <c r="N17" i="11"/>
  <c r="F17" i="11"/>
  <c r="M17" i="11"/>
  <c r="E13" i="1"/>
  <c r="M13" i="1"/>
  <c r="Y13" i="1"/>
  <c r="AC13" i="1"/>
  <c r="I17" i="1"/>
  <c r="Y17" i="1"/>
  <c r="H14" i="7"/>
  <c r="N13" i="1"/>
  <c r="V13" i="1"/>
  <c r="D14" i="1"/>
  <c r="L14" i="1"/>
  <c r="T14" i="1"/>
  <c r="AB14" i="1"/>
  <c r="J17" i="1"/>
  <c r="N17" i="1"/>
  <c r="Z17" i="1"/>
  <c r="D13" i="1"/>
  <c r="H13" i="1"/>
  <c r="L13" i="1"/>
  <c r="P13" i="1"/>
  <c r="T13" i="1"/>
  <c r="X13" i="1"/>
  <c r="B14" i="1"/>
  <c r="F14" i="1"/>
  <c r="J14" i="1"/>
  <c r="N14" i="1"/>
  <c r="R14" i="1"/>
  <c r="V14" i="1"/>
  <c r="Z14" i="1"/>
  <c r="D15" i="1"/>
  <c r="H15" i="1"/>
  <c r="L15" i="1"/>
  <c r="P15" i="1"/>
  <c r="T15" i="1"/>
  <c r="X15" i="1"/>
  <c r="B16" i="1"/>
  <c r="F16" i="1"/>
  <c r="J16" i="1"/>
  <c r="N16" i="1"/>
  <c r="R16" i="1"/>
  <c r="V16" i="1"/>
  <c r="Z16" i="1"/>
  <c r="D17" i="1"/>
  <c r="H17" i="1"/>
  <c r="L17" i="1"/>
  <c r="P17" i="1"/>
  <c r="T17" i="1"/>
  <c r="X17" i="1"/>
  <c r="J5" i="4"/>
  <c r="F13" i="5"/>
  <c r="N13" i="5"/>
  <c r="V14" i="6"/>
  <c r="R14" i="6"/>
  <c r="N14" i="6"/>
  <c r="J14" i="6"/>
  <c r="E14" i="6"/>
  <c r="U14" i="6"/>
  <c r="Q14" i="6"/>
  <c r="M14" i="6"/>
  <c r="I14" i="6"/>
  <c r="B14" i="6"/>
  <c r="T18" i="6"/>
  <c r="N18" i="6"/>
  <c r="S18" i="6"/>
  <c r="L18" i="6"/>
  <c r="L14" i="6"/>
  <c r="T14" i="6"/>
  <c r="C17" i="6"/>
  <c r="R17" i="6"/>
  <c r="Q18" i="6"/>
  <c r="K12" i="7"/>
  <c r="E14" i="7"/>
  <c r="O14" i="7"/>
  <c r="G15" i="7"/>
  <c r="O15" i="7"/>
  <c r="S13" i="10"/>
  <c r="N13" i="10"/>
  <c r="J13" i="10"/>
  <c r="E13" i="10"/>
  <c r="V13" i="10"/>
  <c r="Q13" i="10"/>
  <c r="M13" i="10"/>
  <c r="H13" i="10"/>
  <c r="C13" i="10"/>
  <c r="P13" i="10"/>
  <c r="G13" i="10"/>
  <c r="O13" i="10"/>
  <c r="F13" i="10"/>
  <c r="U13" i="10"/>
  <c r="L13" i="10"/>
  <c r="B13" i="10"/>
  <c r="V17" i="10"/>
  <c r="O17" i="10"/>
  <c r="J17" i="10"/>
  <c r="E17" i="10"/>
  <c r="T17" i="10"/>
  <c r="N17" i="10"/>
  <c r="I17" i="10"/>
  <c r="D17" i="10"/>
  <c r="R17" i="10"/>
  <c r="G17" i="10"/>
  <c r="Q17" i="10"/>
  <c r="F17" i="10"/>
  <c r="M17" i="10"/>
  <c r="C17" i="10"/>
  <c r="I13" i="11"/>
  <c r="U17" i="11"/>
  <c r="S14" i="10"/>
  <c r="O14" i="10"/>
  <c r="K14" i="10"/>
  <c r="G14" i="10"/>
  <c r="C14" i="10"/>
  <c r="V14" i="10"/>
  <c r="R14" i="10"/>
  <c r="N14" i="10"/>
  <c r="J14" i="10"/>
  <c r="F14" i="10"/>
  <c r="I14" i="10"/>
  <c r="Q14" i="10"/>
  <c r="S14" i="11"/>
  <c r="O14" i="11"/>
  <c r="K14" i="11"/>
  <c r="G14" i="11"/>
  <c r="C14" i="11"/>
  <c r="V14" i="11"/>
  <c r="R14" i="11"/>
  <c r="N14" i="11"/>
  <c r="J14" i="11"/>
  <c r="F14" i="11"/>
  <c r="B14" i="11"/>
  <c r="E14" i="11"/>
  <c r="M14" i="11"/>
  <c r="U14" i="11"/>
  <c r="U16" i="13"/>
  <c r="P16" i="13"/>
  <c r="K16" i="13"/>
  <c r="G16" i="13"/>
  <c r="S16" i="13"/>
  <c r="O16" i="13"/>
  <c r="J16" i="13"/>
  <c r="F16" i="13"/>
  <c r="H16" i="13"/>
  <c r="Q16" i="13"/>
  <c r="G14" i="5"/>
  <c r="M14" i="5"/>
  <c r="C15" i="5"/>
  <c r="G15" i="5"/>
  <c r="N15" i="5"/>
  <c r="K15" i="6"/>
  <c r="O15" i="6"/>
  <c r="S15" i="6"/>
  <c r="H16" i="6"/>
  <c r="L16" i="6"/>
  <c r="P16" i="6"/>
  <c r="T16" i="6"/>
  <c r="E13" i="7"/>
  <c r="I13" i="7"/>
  <c r="M13" i="7"/>
  <c r="Q13" i="7"/>
  <c r="U13" i="7"/>
  <c r="G16" i="7"/>
  <c r="M16" i="7"/>
  <c r="T16" i="7"/>
  <c r="D14" i="10"/>
  <c r="L14" i="10"/>
  <c r="T14" i="10"/>
  <c r="H14" i="11"/>
  <c r="P14" i="11"/>
  <c r="T13" i="13"/>
  <c r="P13" i="13"/>
  <c r="L13" i="13"/>
  <c r="H13" i="13"/>
  <c r="S13" i="13"/>
  <c r="O13" i="13"/>
  <c r="K13" i="13"/>
  <c r="G13" i="13"/>
  <c r="V17" i="13"/>
  <c r="R17" i="13"/>
  <c r="M17" i="13"/>
  <c r="H17" i="13"/>
  <c r="U17" i="13"/>
  <c r="Q17" i="13"/>
  <c r="L17" i="13"/>
  <c r="G17" i="13"/>
  <c r="S17" i="13"/>
  <c r="J13" i="13"/>
  <c r="R13" i="13"/>
  <c r="I16" i="13"/>
  <c r="R16" i="13"/>
  <c r="F17" i="13"/>
  <c r="P17" i="13"/>
  <c r="D14" i="5"/>
  <c r="J14" i="5"/>
  <c r="D15" i="5"/>
  <c r="H15" i="5"/>
  <c r="L15" i="6"/>
  <c r="P15" i="6"/>
  <c r="I16" i="6"/>
  <c r="M16" i="6"/>
  <c r="Q16" i="6"/>
  <c r="F13" i="7"/>
  <c r="J13" i="7"/>
  <c r="N13" i="7"/>
  <c r="R13" i="7"/>
  <c r="J16" i="7"/>
  <c r="O16" i="7"/>
  <c r="U16" i="7"/>
  <c r="E14" i="10"/>
  <c r="M14" i="10"/>
  <c r="U14" i="10"/>
  <c r="I14" i="11"/>
  <c r="Q14" i="11"/>
  <c r="E13" i="13"/>
  <c r="M13" i="13"/>
  <c r="U13" i="13"/>
  <c r="L16" i="13"/>
  <c r="V16" i="13"/>
  <c r="I17" i="13"/>
  <c r="T17" i="13"/>
  <c r="F15" i="10"/>
  <c r="J15" i="10"/>
  <c r="N15" i="10"/>
  <c r="R15" i="10"/>
  <c r="V15" i="10"/>
  <c r="E16" i="10"/>
  <c r="I16" i="10"/>
  <c r="M16" i="10"/>
  <c r="Q16" i="10"/>
  <c r="U16" i="10"/>
  <c r="E15" i="11"/>
  <c r="I15" i="11"/>
  <c r="M15" i="11"/>
  <c r="Q15" i="11"/>
  <c r="U15" i="11"/>
  <c r="D16" i="11"/>
  <c r="H16" i="11"/>
  <c r="L16" i="11"/>
  <c r="P16" i="11"/>
  <c r="T16" i="11"/>
  <c r="B16" i="12"/>
  <c r="F16" i="12"/>
  <c r="J16" i="12"/>
  <c r="N16" i="12"/>
  <c r="R16" i="12"/>
  <c r="V16" i="12"/>
  <c r="G14" i="13"/>
  <c r="K14" i="13"/>
  <c r="O14" i="13"/>
  <c r="V14" i="13"/>
  <c r="I15" i="13"/>
  <c r="M15" i="13"/>
  <c r="Q15" i="13"/>
  <c r="U15" i="13"/>
  <c r="B15" i="10"/>
  <c r="G15" i="10"/>
  <c r="K15" i="10"/>
  <c r="O15" i="10"/>
  <c r="B16" i="10"/>
  <c r="F16" i="10"/>
  <c r="J16" i="10"/>
  <c r="N16" i="10"/>
  <c r="R16" i="10"/>
  <c r="B15" i="11"/>
  <c r="F15" i="11"/>
  <c r="J15" i="11"/>
  <c r="N15" i="11"/>
  <c r="R15" i="11"/>
  <c r="E16" i="11"/>
  <c r="I16" i="11"/>
  <c r="M16" i="11"/>
  <c r="Q16" i="11"/>
  <c r="C16" i="12"/>
  <c r="G16" i="12"/>
  <c r="K16" i="12"/>
  <c r="O16" i="12"/>
  <c r="H14" i="13"/>
  <c r="L14" i="13"/>
  <c r="F15" i="13"/>
  <c r="J15" i="13"/>
  <c r="N15" i="13"/>
  <c r="R24" i="4" l="1"/>
  <c r="L24" i="4"/>
  <c r="V24" i="4"/>
  <c r="Q24" i="4"/>
  <c r="K24" i="4"/>
  <c r="P24" i="4"/>
  <c r="S12" i="4"/>
  <c r="O12" i="4"/>
  <c r="K12" i="4"/>
  <c r="F12" i="4"/>
  <c r="S24" i="4"/>
  <c r="G12" i="4"/>
  <c r="O24" i="4"/>
  <c r="V12" i="4"/>
  <c r="R12" i="4"/>
  <c r="N12" i="4"/>
  <c r="J12" i="4"/>
  <c r="C12" i="4"/>
  <c r="C24" i="4"/>
  <c r="T12" i="4"/>
  <c r="L12" i="4"/>
  <c r="U24" i="4"/>
  <c r="J24" i="4"/>
  <c r="U12" i="4"/>
  <c r="Q12" i="4"/>
  <c r="M12" i="4"/>
  <c r="B12" i="4"/>
  <c r="P12" i="4"/>
  <c r="U27" i="4"/>
  <c r="Q27" i="4"/>
  <c r="M27" i="4"/>
  <c r="T27" i="4"/>
  <c r="P27" i="4"/>
  <c r="L27" i="4"/>
  <c r="S27" i="4"/>
  <c r="K27" i="4"/>
  <c r="U15" i="4"/>
  <c r="Q15" i="4"/>
  <c r="M15" i="4"/>
  <c r="I15" i="4"/>
  <c r="E15" i="4"/>
  <c r="V27" i="4"/>
  <c r="R15" i="4"/>
  <c r="F15" i="4"/>
  <c r="B15" i="4"/>
  <c r="R27" i="4"/>
  <c r="T15" i="4"/>
  <c r="P15" i="4"/>
  <c r="L15" i="4"/>
  <c r="H15" i="4"/>
  <c r="D15" i="4"/>
  <c r="N27" i="4"/>
  <c r="V15" i="4"/>
  <c r="J15" i="4"/>
  <c r="O27" i="4"/>
  <c r="S15" i="4"/>
  <c r="O15" i="4"/>
  <c r="K15" i="4"/>
  <c r="G15" i="4"/>
  <c r="C15" i="4"/>
  <c r="N15" i="4"/>
  <c r="U26" i="4"/>
  <c r="P26" i="4"/>
  <c r="L26" i="4"/>
  <c r="T26" i="4"/>
  <c r="O26" i="4"/>
  <c r="K26" i="4"/>
  <c r="N26" i="4"/>
  <c r="V14" i="4"/>
  <c r="R14" i="4"/>
  <c r="M14" i="4"/>
  <c r="H14" i="4"/>
  <c r="D14" i="4"/>
  <c r="R26" i="4"/>
  <c r="I14" i="4"/>
  <c r="V26" i="4"/>
  <c r="M26" i="4"/>
  <c r="U14" i="4"/>
  <c r="P14" i="4"/>
  <c r="L14" i="4"/>
  <c r="G14" i="4"/>
  <c r="C14" i="4"/>
  <c r="E26" i="4"/>
  <c r="S14" i="4"/>
  <c r="E14" i="4"/>
  <c r="S26" i="4"/>
  <c r="I26" i="4"/>
  <c r="T14" i="4"/>
  <c r="O14" i="4"/>
  <c r="K14" i="4"/>
  <c r="F14" i="4"/>
  <c r="B14" i="4"/>
  <c r="N14" i="4"/>
  <c r="V25" i="4"/>
  <c r="Q25" i="4"/>
  <c r="L25" i="4"/>
  <c r="C25" i="4"/>
  <c r="T25" i="4"/>
  <c r="P25" i="4"/>
  <c r="K25" i="4"/>
  <c r="S25" i="4"/>
  <c r="J25" i="4"/>
  <c r="U13" i="4"/>
  <c r="Q13" i="4"/>
  <c r="L13" i="4"/>
  <c r="H13" i="4"/>
  <c r="B13" i="4"/>
  <c r="V13" i="4"/>
  <c r="I13" i="4"/>
  <c r="C13" i="4"/>
  <c r="R25" i="4"/>
  <c r="I25" i="4"/>
  <c r="T13" i="4"/>
  <c r="P13" i="4"/>
  <c r="K13" i="4"/>
  <c r="E13" i="4"/>
  <c r="M13" i="4"/>
  <c r="N25" i="4"/>
  <c r="S13" i="4"/>
  <c r="N13" i="4"/>
  <c r="J13" i="4"/>
  <c r="D13" i="4"/>
  <c r="M25" i="4"/>
  <c r="R13" i="4"/>
  <c r="S16" i="4"/>
  <c r="O16" i="4"/>
  <c r="J16" i="4"/>
  <c r="D16" i="4"/>
  <c r="T16" i="4"/>
  <c r="K16" i="4"/>
  <c r="V16" i="4"/>
  <c r="R16" i="4"/>
  <c r="N16" i="4"/>
  <c r="I16" i="4"/>
  <c r="C16" i="4"/>
  <c r="P16" i="4"/>
  <c r="U16" i="4"/>
  <c r="Q16" i="4"/>
  <c r="M16" i="4"/>
  <c r="H16" i="4"/>
  <c r="B16" i="4"/>
  <c r="G16" i="4"/>
</calcChain>
</file>

<file path=xl/sharedStrings.xml><?xml version="1.0" encoding="utf-8"?>
<sst xmlns="http://schemas.openxmlformats.org/spreadsheetml/2006/main" count="314" uniqueCount="78">
  <si>
    <t>VORLAGE!!!!</t>
  </si>
  <si>
    <t>Welt gesamt</t>
  </si>
  <si>
    <t>Nordamerika</t>
  </si>
  <si>
    <t>Lateinamerika</t>
  </si>
  <si>
    <t>Europa</t>
  </si>
  <si>
    <t>Afrika</t>
  </si>
  <si>
    <t>Asien, Ozeanien, Australien</t>
  </si>
  <si>
    <t>Teilnehmendenzahl</t>
  </si>
  <si>
    <t>Quelle:</t>
  </si>
  <si>
    <t>Stand:</t>
  </si>
  <si>
    <t>Bevölkerung</t>
  </si>
  <si>
    <t>Mio</t>
  </si>
  <si>
    <t>Gerundete Zahlen</t>
  </si>
  <si>
    <t>https://de.statista.com/statistik/daten/studie/1723/umfrage/weltbevoelkerung-nach-kontinenten/</t>
  </si>
  <si>
    <t>Stand: Juni 2021</t>
  </si>
  <si>
    <t>Zugang zu sanitären Anlagen</t>
  </si>
  <si>
    <t>für Tabelle</t>
  </si>
  <si>
    <t>fast jeder</t>
  </si>
  <si>
    <t>ca. 2 von 3</t>
  </si>
  <si>
    <t>1 von 3</t>
  </si>
  <si>
    <t>2 von 3</t>
  </si>
  <si>
    <t>https://databank.worldbank.org/sanitation-and-stunting/id/96d4f71b#</t>
  </si>
  <si>
    <t>2019</t>
  </si>
  <si>
    <t xml:space="preserve"> </t>
  </si>
  <si>
    <t>Lateinamerika - Südamerika + Mittelamerika + Karibik</t>
  </si>
  <si>
    <t>Europa - Europa + Balkanländer</t>
  </si>
  <si>
    <t>Afrika ohne Syrien und Arabische Halbinsel, diese mit zu Asien</t>
  </si>
  <si>
    <t>Asien ab Asserbaijan und Türkei</t>
  </si>
  <si>
    <t>Bruttonationaleinkommen 2021 in US-Dollar</t>
  </si>
  <si>
    <t>USD</t>
  </si>
  <si>
    <t>Summe</t>
  </si>
  <si>
    <t>https://www.dsw.org/wp-content/uploads/2020/10/DSW-Datenreport_2020_web-150.pdf</t>
  </si>
  <si>
    <t>Gerundete Zahlen:</t>
  </si>
  <si>
    <t>Geflüchtete/Binnenvertriebene</t>
  </si>
  <si>
    <t>MIo</t>
  </si>
  <si>
    <t>**Aufgrund von Rundungen können sich geringfügige Abweichungen ergeben**</t>
  </si>
  <si>
    <t>Ernste Krisen/Konflikte</t>
  </si>
  <si>
    <t>https://www.wiso.uni-hamburg.de/fachbereich-sowi/professuren/jakobeit/forschung/akuf/laufende-kriege.html</t>
  </si>
  <si>
    <t>CO2-Ausstoß</t>
  </si>
  <si>
    <t>kt</t>
  </si>
  <si>
    <t>Wasserverteilung (verfügbare Wasserreserven)</t>
  </si>
  <si>
    <t>% d. Süßwassers</t>
  </si>
  <si>
    <t>Milliliter</t>
  </si>
  <si>
    <t>Anteil Weltbev.</t>
  </si>
  <si>
    <t>Anteil Weltfläche</t>
  </si>
  <si>
    <t>Anmerkung zu Fläche: 9% antarktischer Kontinent kommen noch dazu, damit 100%</t>
  </si>
  <si>
    <t>https://www.dsw.org/wp-content/uploads/2019/12/DSW-Datenreport-2019.pdf</t>
  </si>
  <si>
    <t>Menschen ohne Zugang zu sicherem Leitungswasser in ihrer direkten Umgebung</t>
  </si>
  <si>
    <t>Menschen mit fehlenem Zugang (in Mio.)</t>
  </si>
  <si>
    <t>Anteil der Bevölkerung</t>
  </si>
  <si>
    <t>Rechnung</t>
  </si>
  <si>
    <t>https://www.unicef.de/informieren/materialien/progress-on-drinking-water/149680</t>
  </si>
  <si>
    <t>Zellstoff-/Papier-/Pappeproduktion p.a.</t>
  </si>
  <si>
    <t>Mio t</t>
  </si>
  <si>
    <t>https://www.paperonweb.com/World.htm</t>
  </si>
  <si>
    <t>Jahr 2019</t>
  </si>
  <si>
    <t>Jährlicher Papierverbrauch</t>
  </si>
  <si>
    <t>http://overdeveloped.eu/fileadmin/inhalte/Artikel_Bilder/Eduactional_materials/factsheet-papier-klein.pdf</t>
  </si>
  <si>
    <t>Jährlicher Papierverbrauch pro Person</t>
  </si>
  <si>
    <t>kg/Jahr/Person</t>
  </si>
  <si>
    <t>https://upcycling.andreapitschmann.de/und-doch-weniger-ist-mehr/papierausstellung_weltweit/</t>
  </si>
  <si>
    <t>Waldfläche</t>
  </si>
  <si>
    <t>Tsd Hektar</t>
  </si>
  <si>
    <t>http://de.worldstat.info/Central_America_and_the_Caribbean/Land  (12.09.2019)</t>
  </si>
  <si>
    <t>(12.09.2019)</t>
  </si>
  <si>
    <t>GNI pro Kopf, 2021
Bruttonationaleinkommen in Kaufkraftparität (KKP) dividiert durch die Bevölkerung zur Jahresmitte</t>
  </si>
  <si>
    <t>´2020</t>
  </si>
  <si>
    <t xml:space="preserve">Welt gesamt </t>
  </si>
  <si>
    <t>(in Millionen)</t>
  </si>
  <si>
    <t>http://www.globalcarbonatlas.org/en/CO2-emissions</t>
  </si>
  <si>
    <t xml:space="preserve">https://www.unhcr.org/dach/de/services/statistiken </t>
  </si>
  <si>
    <t>https://www.unhcr.org/refugee-statistics/download/?url=pP3jV0</t>
  </si>
  <si>
    <t>Definition und weitere Informationen auch in der Methodenbeschreibung</t>
  </si>
  <si>
    <t>Mittel- und Südamerika</t>
  </si>
  <si>
    <t>Anteilig zur Bevölkerung</t>
  </si>
  <si>
    <t>Bs</t>
  </si>
  <si>
    <t xml:space="preserve">Zugang zu Sanitäranlagen sollte bezüglich der tatsächlich auf dem Kontinent zugeordneten Bevölkerung dargestellt werden
 und nicht absolut, da sonst der Bezug für die TN fehlt.
Bsp: bei 26 TN: </t>
  </si>
  <si>
    <t>Asien mit Australien/ Ozeanien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</si>
</sst>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 #,##0.00&quot;    &quot;;\-#,##0.00&quot;    &quot;;&quot; -&quot;#&quot;    &quot;;\ @\ "/>
    <numFmt numFmtId="165" formatCode="#,##0.00\ [$€-407];[Red]\-#,##0.00\ [$€-407]"/>
    <numFmt numFmtId="166" formatCode="[$-407]General"/>
    <numFmt numFmtId="167" formatCode="[$-407]0%"/>
    <numFmt numFmtId="168" formatCode="0.0%"/>
    <numFmt numFmtId="169" formatCode="[$-407]0.00\ %"/>
    <numFmt numFmtId="170" formatCode="[$-407]dd/mm/yy"/>
    <numFmt numFmtId="171" formatCode="[$-407]#,##0"/>
    <numFmt numFmtId="172" formatCode="\ #,##0&quot;    &quot;;\-#,##0&quot;    &quot;;&quot; -    &quot;;\ @\ "/>
    <numFmt numFmtId="173" formatCode="[$-407]mmm\ yy"/>
    <numFmt numFmtId="174" formatCode="[$-407]0"/>
    <numFmt numFmtId="175" formatCode="0.0"/>
    <numFmt numFmtId="176" formatCode="[$-407]0.00%"/>
    <numFmt numFmtId="177" formatCode="[$-407]0.00"/>
  </numFmts>
  <fonts count="16" x14ac:knownFonts="1">
    <font>
      <sz val="11"/>
      <color rgb="FF000000"/>
      <name val="Arial"/>
      <family val="2"/>
      <charset val="1"/>
    </font>
    <font>
      <b/>
      <i/>
      <sz val="16"/>
      <color rgb="FF000000"/>
      <name val="Arial"/>
      <family val="2"/>
      <charset val="1"/>
    </font>
    <font>
      <sz val="11"/>
      <color rgb="FF000000"/>
      <name val="Calibri"/>
      <family val="2"/>
      <charset val="1"/>
    </font>
    <font>
      <b/>
      <i/>
      <u/>
      <sz val="11"/>
      <color rgb="FF000000"/>
      <name val="Arial"/>
      <family val="2"/>
      <charset val="1"/>
    </font>
    <font>
      <b/>
      <sz val="14"/>
      <color rgb="FF000000"/>
      <name val="Calibri"/>
      <family val="2"/>
      <charset val="1"/>
    </font>
    <font>
      <b/>
      <sz val="12"/>
      <color rgb="FF000000"/>
      <name val="Calibri"/>
      <family val="2"/>
      <charset val="1"/>
    </font>
    <font>
      <sz val="12"/>
      <color rgb="FF000000"/>
      <name val="Calibri"/>
      <family val="2"/>
      <charset val="1"/>
    </font>
    <font>
      <u/>
      <sz val="11"/>
      <color rgb="FF0563C1"/>
      <name val="Calibri"/>
      <family val="2"/>
      <charset val="1"/>
    </font>
    <font>
      <b/>
      <sz val="11"/>
      <color rgb="FFFF011B"/>
      <name val="Calibri"/>
      <family val="2"/>
      <charset val="1"/>
    </font>
    <font>
      <b/>
      <sz val="10"/>
      <color rgb="FF000000"/>
      <name val="Times New Roman"/>
      <family val="1"/>
      <charset val="1"/>
    </font>
    <font>
      <sz val="10"/>
      <color rgb="FF000000"/>
      <name val="Calibri"/>
      <family val="2"/>
      <charset val="1"/>
    </font>
    <font>
      <b/>
      <sz val="11"/>
      <color rgb="FF000000"/>
      <name val="Calibri"/>
      <family val="2"/>
      <charset val="1"/>
    </font>
    <font>
      <b/>
      <sz val="10"/>
      <color rgb="FF000000"/>
      <name val="Calibri"/>
      <family val="2"/>
      <charset val="1"/>
    </font>
    <font>
      <sz val="12"/>
      <color rgb="FF000000"/>
      <name val="Calibri"/>
      <family val="2"/>
    </font>
    <font>
      <sz val="11"/>
      <color rgb="FF000000"/>
      <name val="Calibri"/>
      <family val="2"/>
    </font>
    <font>
      <b/>
      <sz val="12"/>
      <color rgb="FFC00000"/>
      <name val="Calibri"/>
      <family val="2"/>
      <charset val="1"/>
    </font>
  </fonts>
  <fills count="5">
    <fill>
      <patternFill patternType="none"/>
    </fill>
    <fill>
      <patternFill patternType="gray125"/>
    </fill>
    <fill>
      <patternFill patternType="solid">
        <fgColor rgb="FFD0CECE"/>
        <bgColor rgb="FFC9C9C9"/>
      </patternFill>
    </fill>
    <fill>
      <patternFill patternType="solid">
        <fgColor rgb="FFFFFFFF"/>
        <bgColor rgb="FFFFFFCC"/>
      </patternFill>
    </fill>
    <fill>
      <patternFill patternType="solid">
        <fgColor rgb="FFC9C9C9"/>
        <bgColor rgb="FFD0CECE"/>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s>
  <cellStyleXfs count="10">
    <xf numFmtId="0" fontId="0" fillId="0" borderId="0"/>
    <xf numFmtId="164" fontId="2" fillId="0" borderId="0"/>
    <xf numFmtId="167" fontId="2" fillId="0" borderId="0"/>
    <xf numFmtId="166" fontId="7" fillId="0" borderId="0"/>
    <xf numFmtId="0" fontId="1" fillId="0" borderId="0">
      <alignment horizontal="center" textRotation="90"/>
    </xf>
    <xf numFmtId="0" fontId="1" fillId="0" borderId="0">
      <alignment horizontal="center"/>
    </xf>
    <xf numFmtId="164" fontId="2" fillId="0" borderId="0"/>
    <xf numFmtId="0" fontId="3" fillId="0" borderId="0"/>
    <xf numFmtId="165" fontId="3" fillId="0" borderId="0"/>
    <xf numFmtId="166" fontId="2" fillId="0" borderId="0"/>
  </cellStyleXfs>
  <cellXfs count="90">
    <xf numFmtId="0" fontId="0" fillId="0" borderId="0" xfId="0"/>
    <xf numFmtId="166" fontId="2" fillId="0" borderId="0" xfId="9"/>
    <xf numFmtId="166" fontId="5" fillId="2" borderId="1" xfId="9" applyFont="1" applyFill="1" applyBorder="1" applyAlignment="1">
      <alignment horizontal="left" vertical="top"/>
    </xf>
    <xf numFmtId="166" fontId="5" fillId="0" borderId="0" xfId="9" applyFont="1"/>
    <xf numFmtId="166" fontId="6" fillId="0" borderId="1" xfId="9" applyFont="1" applyBorder="1" applyAlignment="1">
      <alignment horizontal="left" vertical="top"/>
    </xf>
    <xf numFmtId="166" fontId="6" fillId="0" borderId="0" xfId="9" applyFont="1"/>
    <xf numFmtId="166" fontId="6" fillId="2" borderId="1" xfId="9" applyFont="1" applyFill="1" applyBorder="1" applyAlignment="1">
      <alignment horizontal="left" vertical="top"/>
    </xf>
    <xf numFmtId="166" fontId="5" fillId="2" borderId="1" xfId="9" applyFont="1" applyFill="1" applyBorder="1"/>
    <xf numFmtId="166" fontId="6" fillId="0" borderId="1" xfId="9" applyFont="1" applyBorder="1"/>
    <xf numFmtId="166" fontId="6" fillId="2" borderId="1" xfId="9" applyFont="1" applyFill="1" applyBorder="1"/>
    <xf numFmtId="166" fontId="2" fillId="0" borderId="0" xfId="9" applyAlignment="1">
      <alignment vertical="top"/>
    </xf>
    <xf numFmtId="169" fontId="6" fillId="0" borderId="0" xfId="9" applyNumberFormat="1" applyFont="1"/>
    <xf numFmtId="169" fontId="2" fillId="0" borderId="0" xfId="9" applyNumberFormat="1" applyFont="1"/>
    <xf numFmtId="0" fontId="6" fillId="0" borderId="1" xfId="9" applyNumberFormat="1" applyFont="1" applyBorder="1" applyAlignment="1">
      <alignment horizontal="right"/>
    </xf>
    <xf numFmtId="166" fontId="7" fillId="0" borderId="0" xfId="3" applyBorder="1" applyAlignment="1" applyProtection="1">
      <alignment vertical="top"/>
    </xf>
    <xf numFmtId="166" fontId="8" fillId="0" borderId="0" xfId="9" applyFont="1"/>
    <xf numFmtId="166" fontId="6" fillId="0" borderId="1" xfId="9" applyFont="1" applyBorder="1" applyAlignment="1">
      <alignment horizontal="right"/>
    </xf>
    <xf numFmtId="170" fontId="2" fillId="0" borderId="0" xfId="9" applyNumberFormat="1"/>
    <xf numFmtId="166" fontId="9" fillId="0" borderId="0" xfId="9" applyFont="1" applyAlignment="1">
      <alignment vertical="top" wrapText="1"/>
    </xf>
    <xf numFmtId="166" fontId="10" fillId="0" borderId="0" xfId="9" applyFont="1" applyBorder="1" applyAlignment="1">
      <alignment vertical="center" wrapText="1"/>
    </xf>
    <xf numFmtId="166" fontId="6" fillId="0" borderId="0" xfId="9" applyFont="1" applyBorder="1" applyAlignment="1">
      <alignment vertical="center" wrapText="1"/>
    </xf>
    <xf numFmtId="166" fontId="7" fillId="0" borderId="0" xfId="3" applyFont="1" applyBorder="1" applyAlignment="1" applyProtection="1"/>
    <xf numFmtId="166" fontId="6" fillId="0" borderId="0" xfId="9" applyFont="1" applyAlignment="1"/>
    <xf numFmtId="166" fontId="6" fillId="0" borderId="2" xfId="9" applyFont="1" applyBorder="1" applyAlignment="1"/>
    <xf numFmtId="174" fontId="6" fillId="2" borderId="1" xfId="9" applyNumberFormat="1" applyFont="1" applyFill="1" applyBorder="1"/>
    <xf numFmtId="174" fontId="6" fillId="0" borderId="1" xfId="9" applyNumberFormat="1" applyFont="1" applyBorder="1"/>
    <xf numFmtId="174" fontId="6" fillId="3" borderId="1" xfId="9" applyNumberFormat="1" applyFont="1" applyFill="1" applyBorder="1"/>
    <xf numFmtId="174" fontId="5" fillId="2" borderId="1" xfId="9" applyNumberFormat="1" applyFont="1" applyFill="1" applyBorder="1"/>
    <xf numFmtId="166" fontId="6" fillId="3" borderId="1" xfId="9" applyFont="1" applyFill="1" applyBorder="1"/>
    <xf numFmtId="166" fontId="6" fillId="4" borderId="1" xfId="9" applyFont="1" applyFill="1" applyBorder="1"/>
    <xf numFmtId="166" fontId="4" fillId="0" borderId="0" xfId="9" applyFont="1" applyBorder="1" applyAlignment="1"/>
    <xf numFmtId="166" fontId="7" fillId="0" borderId="0" xfId="3"/>
    <xf numFmtId="166" fontId="6" fillId="2" borderId="3" xfId="9" applyFont="1" applyFill="1" applyBorder="1"/>
    <xf numFmtId="1" fontId="5" fillId="2" borderId="1" xfId="9" applyNumberFormat="1" applyFont="1" applyFill="1" applyBorder="1"/>
    <xf numFmtId="166" fontId="5" fillId="0" borderId="0" xfId="9" applyFont="1" applyBorder="1" applyAlignment="1">
      <alignment vertical="top" wrapText="1"/>
    </xf>
    <xf numFmtId="169" fontId="4" fillId="0" borderId="0" xfId="9" applyNumberFormat="1" applyFont="1" applyBorder="1" applyAlignment="1"/>
    <xf numFmtId="166" fontId="5" fillId="0" borderId="0" xfId="9" applyFont="1" applyBorder="1" applyAlignment="1">
      <alignment vertical="center" wrapText="1"/>
    </xf>
    <xf numFmtId="0" fontId="0" fillId="0" borderId="1" xfId="0" applyBorder="1"/>
    <xf numFmtId="167" fontId="6" fillId="0" borderId="1" xfId="2" applyFont="1" applyBorder="1" applyAlignment="1" applyProtection="1">
      <alignment horizontal="center" vertical="top"/>
    </xf>
    <xf numFmtId="0" fontId="0" fillId="0" borderId="0" xfId="0" applyBorder="1"/>
    <xf numFmtId="0" fontId="0" fillId="2" borderId="1" xfId="0" applyFill="1" applyBorder="1"/>
    <xf numFmtId="167" fontId="6" fillId="2" borderId="1" xfId="2" applyFont="1" applyFill="1" applyBorder="1" applyAlignment="1" applyProtection="1">
      <alignment horizontal="center" vertical="top"/>
    </xf>
    <xf numFmtId="166" fontId="4" fillId="0" borderId="0" xfId="9" applyFont="1" applyBorder="1" applyAlignment="1">
      <alignment horizontal="center"/>
    </xf>
    <xf numFmtId="164" fontId="6" fillId="2" borderId="1" xfId="1" applyFont="1" applyFill="1" applyBorder="1" applyAlignment="1" applyProtection="1">
      <alignment horizontal="center" vertical="top"/>
    </xf>
    <xf numFmtId="166" fontId="5" fillId="2" borderId="1" xfId="9" applyFont="1" applyFill="1" applyBorder="1" applyAlignment="1">
      <alignment horizontal="center" vertical="top"/>
    </xf>
    <xf numFmtId="168" fontId="6" fillId="2" borderId="1" xfId="2" applyNumberFormat="1" applyFont="1" applyFill="1" applyBorder="1" applyAlignment="1" applyProtection="1">
      <alignment horizontal="center" vertical="top"/>
    </xf>
    <xf numFmtId="164" fontId="6" fillId="0" borderId="1" xfId="1" applyFont="1" applyBorder="1" applyAlignment="1" applyProtection="1">
      <alignment horizontal="center" vertical="top"/>
    </xf>
    <xf numFmtId="166" fontId="5" fillId="0" borderId="1" xfId="9" applyFont="1" applyBorder="1" applyAlignment="1">
      <alignment horizontal="center" vertical="top"/>
    </xf>
    <xf numFmtId="168" fontId="6" fillId="0" borderId="1" xfId="2" applyNumberFormat="1" applyFont="1" applyBorder="1" applyAlignment="1" applyProtection="1">
      <alignment horizontal="center" vertical="top"/>
    </xf>
    <xf numFmtId="164" fontId="5" fillId="2" borderId="1" xfId="1" applyFont="1" applyFill="1" applyBorder="1" applyAlignment="1" applyProtection="1">
      <alignment horizontal="center" vertical="top"/>
    </xf>
    <xf numFmtId="166" fontId="5" fillId="0" borderId="0" xfId="9" applyFont="1" applyBorder="1" applyAlignment="1">
      <alignment horizontal="center" vertical="center" wrapText="1"/>
    </xf>
    <xf numFmtId="0" fontId="6" fillId="0" borderId="0" xfId="9" applyNumberFormat="1" applyFont="1" applyBorder="1"/>
    <xf numFmtId="173" fontId="2" fillId="0" borderId="0" xfId="9" applyNumberFormat="1" applyBorder="1" applyAlignment="1">
      <alignment vertical="top"/>
    </xf>
    <xf numFmtId="172" fontId="6" fillId="0" borderId="1" xfId="1" applyNumberFormat="1" applyFont="1" applyBorder="1" applyAlignment="1" applyProtection="1">
      <alignment horizontal="center" vertical="top"/>
    </xf>
    <xf numFmtId="166" fontId="6" fillId="0" borderId="1" xfId="9" applyFont="1" applyBorder="1" applyAlignment="1">
      <alignment horizontal="center" vertical="top"/>
    </xf>
    <xf numFmtId="172" fontId="6" fillId="3" borderId="1" xfId="1" applyNumberFormat="1" applyFont="1" applyFill="1" applyBorder="1" applyAlignment="1" applyProtection="1">
      <alignment horizontal="center" vertical="top"/>
    </xf>
    <xf numFmtId="167" fontId="6" fillId="3" borderId="1" xfId="2" applyFont="1" applyFill="1" applyBorder="1" applyAlignment="1" applyProtection="1">
      <alignment horizontal="center" vertical="top"/>
    </xf>
    <xf numFmtId="171" fontId="5" fillId="2" borderId="1" xfId="9" applyNumberFormat="1" applyFont="1" applyFill="1" applyBorder="1" applyAlignment="1">
      <alignment horizontal="center" vertical="top"/>
    </xf>
    <xf numFmtId="166" fontId="15" fillId="0" borderId="0" xfId="9" applyFont="1" applyAlignment="1">
      <alignment horizontal="left" vertical="top" wrapText="1"/>
    </xf>
    <xf numFmtId="166" fontId="15" fillId="0" borderId="0" xfId="9" applyFont="1" applyAlignment="1">
      <alignment horizontal="left" vertical="top"/>
    </xf>
    <xf numFmtId="166" fontId="6" fillId="0" borderId="0" xfId="9" applyFont="1" applyBorder="1" applyAlignment="1">
      <alignment horizontal="center"/>
    </xf>
    <xf numFmtId="166" fontId="6" fillId="2" borderId="1" xfId="9" applyFont="1" applyFill="1" applyBorder="1" applyAlignment="1">
      <alignment horizontal="center" vertical="top"/>
    </xf>
    <xf numFmtId="166" fontId="6" fillId="0" borderId="0" xfId="9" applyFont="1" applyAlignment="1">
      <alignment horizontal="center"/>
    </xf>
    <xf numFmtId="169" fontId="4" fillId="0" borderId="0" xfId="9" applyNumberFormat="1" applyFont="1" applyBorder="1" applyAlignment="1">
      <alignment horizontal="center"/>
    </xf>
    <xf numFmtId="49" fontId="2" fillId="0" borderId="0" xfId="9" applyNumberFormat="1" applyBorder="1" applyAlignment="1">
      <alignment horizontal="center" vertical="top"/>
    </xf>
    <xf numFmtId="166" fontId="14" fillId="0" borderId="0" xfId="9" applyFont="1" applyBorder="1" applyAlignment="1">
      <alignment horizontal="center" vertical="top" wrapText="1"/>
    </xf>
    <xf numFmtId="176" fontId="6" fillId="2" borderId="1" xfId="2" applyNumberFormat="1" applyFont="1" applyFill="1" applyBorder="1" applyAlignment="1" applyProtection="1">
      <alignment horizontal="center" vertical="top"/>
    </xf>
    <xf numFmtId="175" fontId="6" fillId="0" borderId="1" xfId="1" applyNumberFormat="1" applyFont="1" applyBorder="1" applyAlignment="1" applyProtection="1">
      <alignment horizontal="center" vertical="top"/>
    </xf>
    <xf numFmtId="176" fontId="6" fillId="0" borderId="1" xfId="2" applyNumberFormat="1" applyFont="1" applyBorder="1" applyAlignment="1" applyProtection="1">
      <alignment horizontal="center" vertical="top"/>
    </xf>
    <xf numFmtId="175" fontId="6" fillId="2" borderId="1" xfId="1" applyNumberFormat="1" applyFont="1" applyFill="1" applyBorder="1" applyAlignment="1" applyProtection="1">
      <alignment horizontal="center" vertical="top"/>
    </xf>
    <xf numFmtId="175" fontId="5" fillId="2" borderId="1" xfId="1" applyNumberFormat="1" applyFont="1" applyFill="1" applyBorder="1" applyAlignment="1" applyProtection="1">
      <alignment horizontal="center" vertical="top"/>
    </xf>
    <xf numFmtId="173" fontId="2" fillId="0" borderId="0" xfId="9" applyNumberFormat="1" applyBorder="1" applyAlignment="1">
      <alignment horizontal="left" vertical="top"/>
    </xf>
    <xf numFmtId="166" fontId="13" fillId="0" borderId="0" xfId="9" applyFont="1" applyBorder="1" applyAlignment="1">
      <alignment horizontal="center" vertical="top" wrapText="1"/>
    </xf>
    <xf numFmtId="166" fontId="6" fillId="0" borderId="1" xfId="9" applyFont="1" applyBorder="1" applyAlignment="1">
      <alignment horizontal="center"/>
    </xf>
    <xf numFmtId="167" fontId="6" fillId="0" borderId="1" xfId="2" applyFont="1" applyBorder="1" applyAlignment="1" applyProtection="1">
      <alignment horizontal="center"/>
    </xf>
    <xf numFmtId="166" fontId="6" fillId="2" borderId="1" xfId="9" applyFont="1" applyFill="1" applyBorder="1" applyAlignment="1">
      <alignment horizontal="center"/>
    </xf>
    <xf numFmtId="167" fontId="6" fillId="2" borderId="1" xfId="2" applyFont="1" applyFill="1" applyBorder="1" applyAlignment="1" applyProtection="1">
      <alignment horizontal="center"/>
    </xf>
    <xf numFmtId="167" fontId="11" fillId="2" borderId="1" xfId="2" applyFont="1" applyFill="1" applyBorder="1" applyAlignment="1" applyProtection="1">
      <alignment horizontal="center" vertical="top"/>
    </xf>
    <xf numFmtId="166" fontId="11" fillId="2" borderId="1" xfId="9" applyFont="1" applyFill="1" applyBorder="1" applyAlignment="1">
      <alignment horizontal="center"/>
    </xf>
    <xf numFmtId="166" fontId="11" fillId="2" borderId="1" xfId="9" applyFont="1" applyFill="1" applyBorder="1" applyAlignment="1">
      <alignment horizontal="center" vertical="top"/>
    </xf>
    <xf numFmtId="166" fontId="12" fillId="2" borderId="1" xfId="9" applyFont="1" applyFill="1" applyBorder="1" applyAlignment="1">
      <alignment horizontal="center"/>
    </xf>
    <xf numFmtId="177" fontId="6" fillId="0" borderId="1" xfId="2" applyNumberFormat="1" applyFont="1" applyBorder="1" applyAlignment="1" applyProtection="1">
      <alignment horizontal="center" vertical="top"/>
    </xf>
    <xf numFmtId="177" fontId="6" fillId="2" borderId="1" xfId="2" applyNumberFormat="1" applyFont="1" applyFill="1" applyBorder="1" applyAlignment="1" applyProtection="1">
      <alignment horizontal="center" vertical="top"/>
    </xf>
    <xf numFmtId="168" fontId="5" fillId="2" borderId="1" xfId="9" applyNumberFormat="1" applyFont="1" applyFill="1" applyBorder="1" applyAlignment="1">
      <alignment horizontal="center" vertical="top"/>
    </xf>
    <xf numFmtId="166" fontId="2" fillId="0" borderId="0" xfId="9" applyAlignment="1">
      <alignment horizontal="center" vertical="top"/>
    </xf>
    <xf numFmtId="166" fontId="6" fillId="0" borderId="1" xfId="1" applyNumberFormat="1" applyFont="1" applyBorder="1" applyAlignment="1" applyProtection="1">
      <alignment horizontal="center" vertical="top"/>
    </xf>
    <xf numFmtId="166" fontId="6" fillId="2" borderId="1" xfId="1" applyNumberFormat="1" applyFont="1" applyFill="1" applyBorder="1" applyAlignment="1" applyProtection="1">
      <alignment horizontal="center" vertical="top"/>
    </xf>
    <xf numFmtId="164" fontId="11" fillId="2" borderId="1" xfId="1" applyFont="1" applyFill="1" applyBorder="1" applyAlignment="1" applyProtection="1">
      <alignment horizontal="center" vertical="top"/>
    </xf>
    <xf numFmtId="164" fontId="2" fillId="0" borderId="1" xfId="1" applyFont="1" applyBorder="1" applyAlignment="1" applyProtection="1">
      <alignment horizontal="center" vertical="top"/>
    </xf>
    <xf numFmtId="164" fontId="2" fillId="2" borderId="1" xfId="1" applyFont="1" applyFill="1" applyBorder="1" applyAlignment="1" applyProtection="1">
      <alignment horizontal="center" vertical="top"/>
    </xf>
  </cellXfs>
  <cellStyles count="10">
    <cellStyle name="Excel Built-in Normal" xfId="9"/>
    <cellStyle name="Heading 1 1" xfId="4"/>
    <cellStyle name="Heading 3" xfId="5"/>
    <cellStyle name="Komma" xfId="1" builtinId="3"/>
    <cellStyle name="Komma 2" xfId="6"/>
    <cellStyle name="Link" xfId="3" builtinId="8"/>
    <cellStyle name="Prozent" xfId="2" builtinId="5"/>
    <cellStyle name="Result 4" xfId="7"/>
    <cellStyle name="Result2" xfId="8"/>
    <cellStyle name="Standard" xfId="0" builtinId="0"/>
  </cellStyles>
  <dxfs count="0"/>
  <tableStyles count="0" defaultTableStyle="TableStyleMedium2" defaultPivotStyle="PivotStyleLight16"/>
  <colors>
    <indexedColors>
      <rgbColor rgb="FF000000"/>
      <rgbColor rgb="FFFFFFFF"/>
      <rgbColor rgb="FFFF011B"/>
      <rgbColor rgb="FF00FF00"/>
      <rgbColor rgb="FF0000FF"/>
      <rgbColor rgb="FFFFFF00"/>
      <rgbColor rgb="FFFF00FF"/>
      <rgbColor rgb="FF00FFFF"/>
      <rgbColor rgb="FF800000"/>
      <rgbColor rgb="FF008000"/>
      <rgbColor rgb="FF000080"/>
      <rgbColor rgb="FF808000"/>
      <rgbColor rgb="FF800080"/>
      <rgbColor rgb="FF008080"/>
      <rgbColor rgb="FFC9C9C9"/>
      <rgbColor rgb="FF808080"/>
      <rgbColor rgb="FF9999FF"/>
      <rgbColor rgb="FF993366"/>
      <rgbColor rgb="FFFFFFCC"/>
      <rgbColor rgb="FFCCFFFF"/>
      <rgbColor rgb="FF660066"/>
      <rgbColor rgb="FFFF8080"/>
      <rgbColor rgb="FF0563C1"/>
      <rgbColor rgb="FFD0CECE"/>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32</xdr:col>
      <xdr:colOff>132120</xdr:colOff>
      <xdr:row>2</xdr:row>
      <xdr:rowOff>96480</xdr:rowOff>
    </xdr:from>
    <xdr:to>
      <xdr:col>41</xdr:col>
      <xdr:colOff>8640</xdr:colOff>
      <xdr:row>6</xdr:row>
      <xdr:rowOff>71640</xdr:rowOff>
    </xdr:to>
    <xdr:sp macro="" textlink="">
      <xdr:nvSpPr>
        <xdr:cNvPr id="2" name="Textfeld 1">
          <a:extLst>
            <a:ext uri="{FF2B5EF4-FFF2-40B4-BE49-F238E27FC236}">
              <a16:creationId xmlns:a16="http://schemas.microsoft.com/office/drawing/2014/main" id="{00000000-0008-0000-0200-000002000000}"/>
            </a:ext>
          </a:extLst>
        </xdr:cNvPr>
        <xdr:cNvSpPr/>
      </xdr:nvSpPr>
      <xdr:spPr>
        <a:xfrm>
          <a:off x="10486080" y="524880"/>
          <a:ext cx="2346120" cy="77544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FF"/>
        </a:solidFill>
        <a:ln w="9360">
          <a:solidFill>
            <a:srgbClr val="BCBCBC"/>
          </a:solidFill>
          <a:round/>
        </a:ln>
      </xdr:spPr>
      <xdr:style>
        <a:lnRef idx="0">
          <a:scrgbClr r="0" g="0" b="0"/>
        </a:lnRef>
        <a:fillRef idx="0">
          <a:scrgbClr r="0" g="0" b="0"/>
        </a:fillRef>
        <a:effectRef idx="0">
          <a:scrgbClr r="0" g="0" b="0"/>
        </a:effectRef>
        <a:fontRef idx="minor"/>
      </xdr:style>
      <xdr:txBody>
        <a:bodyPr lIns="90000" tIns="45000" rIns="90000" bIns="45000">
          <a:noAutofit/>
        </a:bodyPr>
        <a:lstStyle/>
        <a:p>
          <a:pPr>
            <a:lnSpc>
              <a:spcPct val="100000"/>
            </a:lnSpc>
          </a:pPr>
          <a:r>
            <a:rPr lang="de-DE" sz="1050" b="1" strike="noStrike" spc="-1">
              <a:solidFill>
                <a:srgbClr val="000000"/>
              </a:solidFill>
              <a:latin typeface="Calibri"/>
            </a:rPr>
            <a:t>Von insgesamt 7,5 Mrd. Menschen auf der Welt haben 5,3 Mrd (71%) Zugang zu verbesserten sanitären Anlagen.</a:t>
          </a:r>
          <a:endParaRPr lang="en-US" sz="1050" b="0" strike="noStrike" spc="-1">
            <a:latin typeface="Calibri"/>
          </a:endParaRPr>
        </a:p>
      </xdr:txBody>
    </xdr:sp>
    <xdr:clientData/>
  </xdr:twoCellAnchor>
  <xdr:twoCellAnchor editAs="oneCell">
    <xdr:from>
      <xdr:col>4</xdr:col>
      <xdr:colOff>37440</xdr:colOff>
      <xdr:row>21</xdr:row>
      <xdr:rowOff>9000</xdr:rowOff>
    </xdr:from>
    <xdr:to>
      <xdr:col>10</xdr:col>
      <xdr:colOff>170280</xdr:colOff>
      <xdr:row>28</xdr:row>
      <xdr:rowOff>105480</xdr:rowOff>
    </xdr:to>
    <xdr:sp macro="" textlink="">
      <xdr:nvSpPr>
        <xdr:cNvPr id="3" name="Textfeld 2">
          <a:extLst>
            <a:ext uri="{FF2B5EF4-FFF2-40B4-BE49-F238E27FC236}">
              <a16:creationId xmlns:a16="http://schemas.microsoft.com/office/drawing/2014/main" id="{00000000-0008-0000-0200-000003000000}"/>
            </a:ext>
          </a:extLst>
        </xdr:cNvPr>
        <xdr:cNvSpPr/>
      </xdr:nvSpPr>
      <xdr:spPr>
        <a:xfrm>
          <a:off x="3066120" y="4199760"/>
          <a:ext cx="1702800" cy="142992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FF"/>
        </a:solidFill>
        <a:ln w="9360">
          <a:solidFill>
            <a:srgbClr val="BCBCBC"/>
          </a:solidFill>
          <a:round/>
        </a:ln>
      </xdr:spPr>
      <xdr:style>
        <a:lnRef idx="0">
          <a:scrgbClr r="0" g="0" b="0"/>
        </a:lnRef>
        <a:fillRef idx="0">
          <a:scrgbClr r="0" g="0" b="0"/>
        </a:fillRef>
        <a:effectRef idx="0">
          <a:scrgbClr r="0" g="0" b="0"/>
        </a:effectRef>
        <a:fontRef idx="minor"/>
      </xdr:style>
      <xdr:txBody>
        <a:bodyPr lIns="90000" tIns="45000" rIns="90000" bIns="45000">
          <a:noAutofit/>
        </a:bodyPr>
        <a:lstStyle/>
        <a:p>
          <a:pPr>
            <a:lnSpc>
              <a:spcPts val="1301"/>
            </a:lnSpc>
          </a:pPr>
          <a:r>
            <a:rPr lang="de-DE" sz="1200" b="1" strike="noStrike" spc="-1">
              <a:solidFill>
                <a:srgbClr val="000000"/>
              </a:solidFill>
              <a:latin typeface="Calibri"/>
            </a:rPr>
            <a:t>Gesamtbevölkerung	  </a:t>
          </a:r>
          <a:endParaRPr lang="en-US" sz="1200" b="0" strike="noStrike" spc="-1">
            <a:latin typeface="Calibri"/>
          </a:endParaRPr>
        </a:p>
        <a:p>
          <a:pPr>
            <a:lnSpc>
              <a:spcPts val="1199"/>
            </a:lnSpc>
          </a:pPr>
          <a:r>
            <a:rPr lang="de-DE" sz="1100" b="1" strike="noStrike" spc="-1">
              <a:solidFill>
                <a:srgbClr val="000000"/>
              </a:solidFill>
              <a:latin typeface="Calibri"/>
            </a:rPr>
            <a:t>Nordamerika: 365 Mio</a:t>
          </a:r>
          <a:endParaRPr lang="en-US" sz="1100" b="0" strike="noStrike" spc="-1">
            <a:latin typeface="Calibri"/>
          </a:endParaRPr>
        </a:p>
        <a:p>
          <a:pPr>
            <a:lnSpc>
              <a:spcPts val="1199"/>
            </a:lnSpc>
          </a:pPr>
          <a:r>
            <a:rPr lang="de-DE" sz="1100" b="1" strike="noStrike" spc="-1">
              <a:solidFill>
                <a:srgbClr val="000000"/>
              </a:solidFill>
              <a:latin typeface="Calibri"/>
            </a:rPr>
            <a:t>Lateinamerika: 649 Mio</a:t>
          </a:r>
          <a:endParaRPr lang="en-US" sz="1100" b="0" strike="noStrike" spc="-1">
            <a:latin typeface="Calibri"/>
          </a:endParaRPr>
        </a:p>
        <a:p>
          <a:pPr>
            <a:lnSpc>
              <a:spcPts val="1100"/>
            </a:lnSpc>
          </a:pPr>
          <a:r>
            <a:rPr lang="de-DE" sz="1100" b="1" strike="noStrike" spc="-1">
              <a:solidFill>
                <a:srgbClr val="000000"/>
              </a:solidFill>
              <a:latin typeface="Calibri"/>
            </a:rPr>
            <a:t>Europa: 746 Mio</a:t>
          </a:r>
          <a:endParaRPr lang="en-US" sz="1100" b="0" strike="noStrike" spc="-1">
            <a:latin typeface="Calibri"/>
          </a:endParaRPr>
        </a:p>
        <a:p>
          <a:pPr>
            <a:lnSpc>
              <a:spcPts val="1199"/>
            </a:lnSpc>
          </a:pPr>
          <a:r>
            <a:rPr lang="de-DE" sz="1100" b="1" strike="noStrike" spc="-1">
              <a:solidFill>
                <a:srgbClr val="000000"/>
              </a:solidFill>
              <a:latin typeface="Calibri"/>
            </a:rPr>
            <a:t>Afrika: 1,3 Mrd</a:t>
          </a:r>
          <a:endParaRPr lang="en-US" sz="1100" b="0" strike="noStrike" spc="-1">
            <a:latin typeface="Calibri"/>
          </a:endParaRPr>
        </a:p>
        <a:p>
          <a:pPr>
            <a:lnSpc>
              <a:spcPts val="1100"/>
            </a:lnSpc>
          </a:pPr>
          <a:r>
            <a:rPr lang="de-DE" sz="1100" b="1" strike="noStrike" spc="-1">
              <a:solidFill>
                <a:srgbClr val="000000"/>
              </a:solidFill>
              <a:latin typeface="Calibri"/>
            </a:rPr>
            <a:t>Asien: 4,5 Mrd.</a:t>
          </a:r>
          <a:endParaRPr lang="en-US" sz="1100" b="0" strike="noStrike" spc="-1">
            <a:latin typeface="Calibri"/>
          </a:endParaRPr>
        </a:p>
      </xdr:txBody>
    </xdr:sp>
    <xdr:clientData/>
  </xdr:twoCellAnchor>
  <xdr:twoCellAnchor editAs="oneCell">
    <xdr:from>
      <xdr:col>23</xdr:col>
      <xdr:colOff>181080</xdr:colOff>
      <xdr:row>3</xdr:row>
      <xdr:rowOff>76320</xdr:rowOff>
    </xdr:from>
    <xdr:to>
      <xdr:col>23</xdr:col>
      <xdr:colOff>226800</xdr:colOff>
      <xdr:row>3</xdr:row>
      <xdr:rowOff>122040</xdr:rowOff>
    </xdr:to>
    <xdr:sp macro="" textlink="">
      <xdr:nvSpPr>
        <xdr:cNvPr id="4" name="Textfeld 3">
          <a:extLst>
            <a:ext uri="{FF2B5EF4-FFF2-40B4-BE49-F238E27FC236}">
              <a16:creationId xmlns:a16="http://schemas.microsoft.com/office/drawing/2014/main" id="{00000000-0008-0000-0200-000004000000}"/>
            </a:ext>
          </a:extLst>
        </xdr:cNvPr>
        <xdr:cNvSpPr/>
      </xdr:nvSpPr>
      <xdr:spPr>
        <a:xfrm>
          <a:off x="8180640" y="704880"/>
          <a:ext cx="45720" cy="4572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FF"/>
        </a:solidFill>
        <a:ln w="9360">
          <a:solidFill>
            <a:srgbClr val="BCBCBC"/>
          </a:solidFill>
          <a:round/>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60615</xdr:colOff>
      <xdr:row>21</xdr:row>
      <xdr:rowOff>129887</xdr:rowOff>
    </xdr:from>
    <xdr:to>
      <xdr:col>27</xdr:col>
      <xdr:colOff>0</xdr:colOff>
      <xdr:row>34</xdr:row>
      <xdr:rowOff>173182</xdr:rowOff>
    </xdr:to>
    <xdr:sp macro="" textlink="">
      <xdr:nvSpPr>
        <xdr:cNvPr id="3" name="Textfeld 3">
          <a:extLst>
            <a:ext uri="{FF2B5EF4-FFF2-40B4-BE49-F238E27FC236}">
              <a16:creationId xmlns:a16="http://schemas.microsoft.com/office/drawing/2014/main" id="{00000000-0008-0000-0500-000003000000}"/>
            </a:ext>
          </a:extLst>
        </xdr:cNvPr>
        <xdr:cNvSpPr/>
      </xdr:nvSpPr>
      <xdr:spPr>
        <a:xfrm>
          <a:off x="60615" y="4338205"/>
          <a:ext cx="8156862" cy="2519795"/>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FF"/>
        </a:solidFill>
        <a:ln w="9360">
          <a:solidFill>
            <a:srgbClr val="BCBCBC"/>
          </a:solidFill>
          <a:round/>
        </a:ln>
      </xdr:spPr>
      <xdr:style>
        <a:lnRef idx="0">
          <a:scrgbClr r="0" g="0" b="0"/>
        </a:lnRef>
        <a:fillRef idx="0">
          <a:scrgbClr r="0" g="0" b="0"/>
        </a:fillRef>
        <a:effectRef idx="0">
          <a:scrgbClr r="0" g="0" b="0"/>
        </a:effectRef>
        <a:fontRef idx="minor"/>
      </xdr:style>
      <xdr:txBody>
        <a:bodyPr lIns="90000" tIns="45000" rIns="90000" bIns="45000">
          <a:noAutofit/>
        </a:bodyPr>
        <a:lstStyle/>
        <a:p>
          <a:pPr>
            <a:lnSpc>
              <a:spcPct val="100000"/>
            </a:lnSpc>
          </a:pPr>
          <a:r>
            <a:rPr lang="de-DE" sz="1100" b="0" strike="noStrike" spc="-1">
              <a:solidFill>
                <a:srgbClr val="000000"/>
              </a:solidFill>
              <a:latin typeface="Calibri"/>
            </a:rPr>
            <a:t>Die Arbeitsgemeinschaft Kriegsursachenforschung veröffentlicht einmal im Jahr eine Übersicht über die Kriege und bewaffneten Konflikte, die im vorangegangenen Jahr stattgefunden haben. Laut dieser Forschungseinrichtung fanden 2021weltweit 29 Kriege und bewaffnete Konflikte statt. Das ist eine ganz schön große Zahl und wenn man die Weltkarte betrachtet, sind zahlreiche Länder eingefärbt. </a:t>
          </a:r>
          <a:endParaRPr lang="en-US" sz="1100" b="0" strike="noStrike" spc="-1">
            <a:latin typeface="Calibri"/>
          </a:endParaRPr>
        </a:p>
        <a:p>
          <a:pPr>
            <a:lnSpc>
              <a:spcPct val="100000"/>
            </a:lnSpc>
          </a:pPr>
          <a:r>
            <a:rPr lang="de-DE" sz="1100" b="0" strike="noStrike" spc="-1">
              <a:solidFill>
                <a:srgbClr val="000000"/>
              </a:solidFill>
              <a:latin typeface="Calibri"/>
            </a:rPr>
            <a:t>Nicht alle Kriege betreffen ein ganzes Land, viele beschränken sich auf eine bestimmte Region des Landes. In manchen Ländern gibt es gleich mehrere Kriegsregionen, wie zum Beispiel in Indien. So gab es beispielsweise im Nordosten Indiens, in dem Bundesstaat Manipur, 2021</a:t>
          </a:r>
          <a:endParaRPr lang="en-US" sz="1100" b="0" strike="noStrike" spc="-1">
            <a:latin typeface="Calibri"/>
          </a:endParaRPr>
        </a:p>
        <a:p>
          <a:pPr>
            <a:lnSpc>
              <a:spcPct val="100000"/>
            </a:lnSpc>
          </a:pPr>
          <a:r>
            <a:rPr lang="de-DE" sz="1100" b="0" strike="noStrike" spc="-1">
              <a:solidFill>
                <a:srgbClr val="000000"/>
              </a:solidFill>
              <a:latin typeface="Calibri"/>
            </a:rPr>
            <a:t>wieder so viel Gewalt, dass die Wissenschaftler dort</a:t>
          </a:r>
          <a:r>
            <a:rPr lang="de-DE" sz="1100" b="0" strike="noStrike" spc="-1" baseline="0">
              <a:solidFill>
                <a:srgbClr val="000000"/>
              </a:solidFill>
              <a:latin typeface="Calibri"/>
            </a:rPr>
            <a:t> schon seit 1990 </a:t>
          </a:r>
          <a:r>
            <a:rPr lang="de-DE" sz="1100" b="0" strike="noStrike" spc="-1">
              <a:solidFill>
                <a:srgbClr val="000000"/>
              </a:solidFill>
              <a:latin typeface="Calibri"/>
            </a:rPr>
            <a:t>von einem bewaffneten Konflikt sprechen.</a:t>
          </a:r>
          <a:endParaRPr lang="en-US" sz="1100" b="0" strike="noStrike" spc="-1">
            <a:latin typeface="Calibri"/>
          </a:endParaRPr>
        </a:p>
        <a:p>
          <a:pPr>
            <a:lnSpc>
              <a:spcPct val="100000"/>
            </a:lnSpc>
          </a:pPr>
          <a:r>
            <a:rPr lang="de-DE" sz="1100" b="0" strike="noStrike" spc="-1">
              <a:solidFill>
                <a:srgbClr val="000000"/>
              </a:solidFill>
              <a:latin typeface="Calibri"/>
            </a:rPr>
            <a:t>Einige Kriege gibt es schon seit sehr vielen Jahren wie beispielsweise im Sudan. Manche Konflikte sind ganz neu entstanden wie zum Beispiel in </a:t>
          </a:r>
          <a:r>
            <a:rPr lang="de-DE"/>
            <a:t>Indonesien (Papua)</a:t>
          </a:r>
          <a:r>
            <a:rPr lang="de-DE" sz="1100" b="0" strike="noStrike" spc="-1">
              <a:solidFill>
                <a:srgbClr val="000000"/>
              </a:solidFill>
              <a:latin typeface="Calibri"/>
            </a:rPr>
            <a:t> und andere Kriege sind zum wiederholten Mal ausgebrochen, beispielsweise in </a:t>
          </a:r>
          <a:r>
            <a:rPr lang="de-DE"/>
            <a:t>Israel/ Palästina (Gaza)</a:t>
          </a:r>
          <a:endParaRPr lang="en-US" sz="1100" b="0" strike="noStrike" spc="-1">
            <a:latin typeface="Calibri"/>
          </a:endParaRPr>
        </a:p>
        <a:p>
          <a:pPr>
            <a:lnSpc>
              <a:spcPts val="1199"/>
            </a:lnSpc>
          </a:pPr>
          <a:r>
            <a:rPr lang="de-DE" sz="1100" b="0" strike="noStrike" spc="-1">
              <a:solidFill>
                <a:srgbClr val="000000"/>
              </a:solidFill>
              <a:latin typeface="Calibri"/>
            </a:rPr>
            <a:t>Als Krieg werden gewaltsame Konflikte bezeichnet,die beständig andauern und organisiert sind.</a:t>
          </a:r>
          <a:endParaRPr lang="en-US" sz="1100" b="0" strike="noStrike" spc="-1">
            <a:latin typeface="Calibri"/>
          </a:endParaRPr>
        </a:p>
        <a:p>
          <a:pPr>
            <a:lnSpc>
              <a:spcPct val="100000"/>
            </a:lnSpc>
          </a:pPr>
          <a:r>
            <a:rPr lang="de-DE" sz="1100" b="0" strike="noStrike" spc="-1">
              <a:solidFill>
                <a:srgbClr val="000000"/>
              </a:solidFill>
              <a:latin typeface="Calibri"/>
            </a:rPr>
            <a:t>Eine der Kriegsparteien müssen reguläre Streitkräfte einer Regierung sein. Wenn diese Eigenschaften nicht zutreffen, spricht man von einem bewaffneten Konflikt statt von einem Krieg.</a:t>
          </a:r>
          <a:endParaRPr lang="en-US" sz="1100" b="0" strike="noStrike" spc="-1">
            <a:latin typeface="Calibri"/>
          </a:endParaRPr>
        </a:p>
        <a:p>
          <a:pPr>
            <a:lnSpc>
              <a:spcPts val="1199"/>
            </a:lnSpc>
          </a:pPr>
          <a:r>
            <a:rPr lang="de-DE" sz="1100" b="0" strike="noStrike" spc="-1">
              <a:solidFill>
                <a:srgbClr val="000000"/>
              </a:solidFill>
              <a:latin typeface="Calibri"/>
            </a:rPr>
            <a:t> </a:t>
          </a:r>
          <a:endParaRPr lang="en-US" sz="1100" b="0" strike="noStrike" spc="-1">
            <a:latin typeface="Calibri"/>
          </a:endParaRPr>
        </a:p>
        <a:p>
          <a:pPr>
            <a:lnSpc>
              <a:spcPts val="1199"/>
            </a:lnSpc>
          </a:pPr>
          <a:r>
            <a:rPr lang="en-US" sz="900" b="0" strike="noStrike" spc="-1">
              <a:solidFill>
                <a:srgbClr val="0070C0"/>
              </a:solidFill>
              <a:latin typeface="+mn-lt"/>
            </a:rPr>
            <a:t>https://www.frieden-fragen.de/entdecken/weltkarten/kriege-weltweit-2021.html</a:t>
          </a:r>
        </a:p>
      </xdr:txBody>
    </xdr:sp>
    <xdr:clientData/>
  </xdr:twoCellAnchor>
  <xdr:twoCellAnchor>
    <xdr:from>
      <xdr:col>0</xdr:col>
      <xdr:colOff>0</xdr:colOff>
      <xdr:row>40</xdr:row>
      <xdr:rowOff>6927</xdr:rowOff>
    </xdr:from>
    <xdr:to>
      <xdr:col>28</xdr:col>
      <xdr:colOff>6927</xdr:colOff>
      <xdr:row>50</xdr:row>
      <xdr:rowOff>131618</xdr:rowOff>
    </xdr:to>
    <xdr:sp macro="" textlink="">
      <xdr:nvSpPr>
        <xdr:cNvPr id="2" name="Textfeld 1">
          <a:extLst>
            <a:ext uri="{FF2B5EF4-FFF2-40B4-BE49-F238E27FC236}">
              <a16:creationId xmlns:a16="http://schemas.microsoft.com/office/drawing/2014/main" id="{1341B3CE-855C-4578-A8EB-552563F51D91}"/>
            </a:ext>
          </a:extLst>
        </xdr:cNvPr>
        <xdr:cNvSpPr txBox="1"/>
      </xdr:nvSpPr>
      <xdr:spPr>
        <a:xfrm>
          <a:off x="0" y="7633854"/>
          <a:ext cx="8465127" cy="19257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32</xdr:col>
      <xdr:colOff>16114</xdr:colOff>
      <xdr:row>2</xdr:row>
      <xdr:rowOff>9360</xdr:rowOff>
    </xdr:from>
    <xdr:to>
      <xdr:col>42</xdr:col>
      <xdr:colOff>758297</xdr:colOff>
      <xdr:row>15</xdr:row>
      <xdr:rowOff>113040</xdr:rowOff>
    </xdr:to>
    <xdr:sp macro="" textlink="">
      <xdr:nvSpPr>
        <xdr:cNvPr id="4" name="Textfeld 1">
          <a:extLst>
            <a:ext uri="{FF2B5EF4-FFF2-40B4-BE49-F238E27FC236}">
              <a16:creationId xmlns:a16="http://schemas.microsoft.com/office/drawing/2014/main" id="{00000000-0008-0000-0800-000004000000}"/>
            </a:ext>
          </a:extLst>
        </xdr:cNvPr>
        <xdr:cNvSpPr/>
      </xdr:nvSpPr>
      <xdr:spPr>
        <a:xfrm>
          <a:off x="9954771" y="423017"/>
          <a:ext cx="8797612" cy="2650937"/>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FF"/>
        </a:solidFill>
        <a:ln w="9360">
          <a:solidFill>
            <a:srgbClr val="BCBCBC"/>
          </a:solidFill>
          <a:round/>
        </a:ln>
      </xdr:spPr>
      <xdr:style>
        <a:lnRef idx="0">
          <a:scrgbClr r="0" g="0" b="0"/>
        </a:lnRef>
        <a:fillRef idx="0">
          <a:scrgbClr r="0" g="0" b="0"/>
        </a:fillRef>
        <a:effectRef idx="0">
          <a:scrgbClr r="0" g="0" b="0"/>
        </a:effectRef>
        <a:fontRef idx="minor"/>
      </xdr:style>
      <xdr:txBody>
        <a:bodyPr lIns="90000" tIns="45000" rIns="90000" bIns="45000">
          <a:noAutofit/>
        </a:bodyPr>
        <a:lstStyle/>
        <a:p>
          <a:pPr>
            <a:lnSpc>
              <a:spcPct val="100000"/>
            </a:lnSpc>
          </a:pPr>
          <a:r>
            <a:rPr lang="de-DE" sz="1000" b="0" strike="noStrike" spc="-1">
              <a:solidFill>
                <a:srgbClr val="000000"/>
              </a:solidFill>
              <a:latin typeface="Calibri"/>
            </a:rPr>
            <a:t>-zu den Zahlen, falls komische Fragen, oder Sätze wie: „Wir haben aber 8 Wasserhähne Zuhause.“ kommen:</a:t>
          </a:r>
          <a:endParaRPr lang="en-US" sz="1000" b="0" strike="noStrike" spc="-1">
            <a:latin typeface="Calibri"/>
          </a:endParaRPr>
        </a:p>
        <a:p>
          <a:pPr>
            <a:lnSpc>
              <a:spcPct val="100000"/>
            </a:lnSpc>
          </a:pPr>
          <a:r>
            <a:rPr lang="de-DE" sz="1000" b="0" strike="noStrike" spc="-1">
              <a:solidFill>
                <a:srgbClr val="000000"/>
              </a:solidFill>
              <a:latin typeface="Calibri"/>
            </a:rPr>
            <a:t>Bsp.: 95 % der Nordamerikaner haben Leitungswasser am Haus: heißt 95 % der Menschen haben Zugang zu </a:t>
          </a:r>
          <a:r>
            <a:rPr lang="de-DE" sz="1000" b="1" strike="noStrike" spc="-1">
              <a:solidFill>
                <a:srgbClr val="000000"/>
              </a:solidFill>
              <a:latin typeface="Calibri"/>
            </a:rPr>
            <a:t>einem Wasserhahn</a:t>
          </a:r>
          <a:r>
            <a:rPr lang="de-DE" sz="1000" b="0" strike="noStrike" spc="-1">
              <a:solidFill>
                <a:srgbClr val="000000"/>
              </a:solidFill>
              <a:latin typeface="Calibri"/>
            </a:rPr>
            <a:t> mit sauberem Leitungswasser </a:t>
          </a:r>
          <a:r>
            <a:rPr lang="de-DE" sz="1000" b="1" strike="noStrike" spc="-1">
              <a:solidFill>
                <a:srgbClr val="000000"/>
              </a:solidFill>
              <a:latin typeface="Calibri"/>
            </a:rPr>
            <a:t>am Haus</a:t>
          </a:r>
          <a:r>
            <a:rPr lang="de-DE" sz="1000" b="0" strike="noStrike" spc="-1">
              <a:solidFill>
                <a:srgbClr val="000000"/>
              </a:solidFill>
              <a:latin typeface="Calibri"/>
            </a:rPr>
            <a:t>. In einer Familie mit 4 Kindern wird sich natürlich ein Zugang an das Wassernetz geteilt. </a:t>
          </a:r>
          <a:r>
            <a:rPr lang="de-DE" sz="1000" b="1" strike="noStrike" spc="-1">
              <a:solidFill>
                <a:srgbClr val="000000"/>
              </a:solidFill>
              <a:latin typeface="Calibri"/>
            </a:rPr>
            <a:t>EIN ZUGANG zum Wassernetz heißt nicht NUR EIN EINZIGER WASSERHAHN!</a:t>
          </a:r>
          <a:r>
            <a:rPr lang="de-DE" sz="1000" b="0" strike="noStrike" spc="-1">
              <a:solidFill>
                <a:srgbClr val="000000"/>
              </a:solidFill>
              <a:latin typeface="Calibri"/>
            </a:rPr>
            <a:t> Man kann einen Zugang zum Wassernetzt am Haus und 5 Wasserhähne haben, die im Haus verteilt sind. Das zählt dennoch als nur ein Zugang.  </a:t>
          </a:r>
          <a:endParaRPr lang="en-US" sz="1000" b="0" strike="noStrike" spc="-1">
            <a:latin typeface="Calibri"/>
          </a:endParaRPr>
        </a:p>
        <a:p>
          <a:pPr>
            <a:lnSpc>
              <a:spcPct val="100000"/>
            </a:lnSpc>
          </a:pPr>
          <a:r>
            <a:rPr lang="de-DE" sz="1000" b="0" strike="noStrike" spc="-1">
              <a:solidFill>
                <a:srgbClr val="000000"/>
              </a:solidFill>
              <a:latin typeface="Calibri"/>
            </a:rPr>
            <a:t> </a:t>
          </a:r>
          <a:endParaRPr lang="en-US" sz="1000" b="0" strike="noStrike" spc="-1">
            <a:latin typeface="Calibri"/>
          </a:endParaRPr>
        </a:p>
        <a:p>
          <a:pPr>
            <a:lnSpc>
              <a:spcPct val="100000"/>
            </a:lnSpc>
          </a:pPr>
          <a:r>
            <a:rPr lang="de-DE" sz="1000" b="1" strike="noStrike" spc="-1">
              <a:solidFill>
                <a:srgbClr val="000000"/>
              </a:solidFill>
              <a:latin typeface="Calibri"/>
            </a:rPr>
            <a:t>WICHTIG!!!</a:t>
          </a:r>
          <a:r>
            <a:rPr lang="de-DE" sz="1000" b="0" strike="noStrike" spc="-1">
              <a:solidFill>
                <a:srgbClr val="000000"/>
              </a:solidFill>
              <a:latin typeface="Calibri"/>
            </a:rPr>
            <a:t> Zu den 20 % an Zugängen zum Wassernetz auf dem afrikanischen Kontinent:</a:t>
          </a:r>
          <a:endParaRPr lang="en-US" sz="1000" b="0" strike="noStrike" spc="-1">
            <a:latin typeface="Calibri"/>
          </a:endParaRPr>
        </a:p>
        <a:p>
          <a:pPr>
            <a:lnSpc>
              <a:spcPct val="100000"/>
            </a:lnSpc>
          </a:pPr>
          <a:r>
            <a:rPr lang="de-DE" sz="1000" b="0" strike="noStrike" spc="-1">
              <a:solidFill>
                <a:srgbClr val="000000"/>
              </a:solidFill>
              <a:latin typeface="Calibri"/>
            </a:rPr>
            <a:t>Im </a:t>
          </a:r>
          <a:r>
            <a:rPr lang="de-DE" sz="1000" b="1" strike="noStrike" spc="-1">
              <a:solidFill>
                <a:srgbClr val="000000"/>
              </a:solidFill>
              <a:latin typeface="Calibri"/>
            </a:rPr>
            <a:t>Norden Afrikas</a:t>
          </a:r>
          <a:r>
            <a:rPr lang="de-DE" sz="1000" b="0" strike="noStrike" spc="-1">
              <a:solidFill>
                <a:srgbClr val="000000"/>
              </a:solidFill>
              <a:latin typeface="Calibri"/>
            </a:rPr>
            <a:t> haben über 90 % einen Zugang (also wie in Europa). Südlicher, vor allem aber </a:t>
          </a:r>
          <a:r>
            <a:rPr lang="de-DE" sz="1000" b="1" strike="noStrike" spc="-1">
              <a:solidFill>
                <a:srgbClr val="000000"/>
              </a:solidFill>
              <a:latin typeface="Calibri"/>
            </a:rPr>
            <a:t>im Subsahararaum</a:t>
          </a:r>
          <a:r>
            <a:rPr lang="de-DE" sz="1000" b="0" strike="noStrike" spc="-1">
              <a:solidFill>
                <a:srgbClr val="000000"/>
              </a:solidFill>
              <a:latin typeface="Calibri"/>
            </a:rPr>
            <a:t> sind es (je nach Land und Region) </a:t>
          </a:r>
          <a:r>
            <a:rPr lang="de-DE" sz="1000" b="1" strike="noStrike" spc="-1">
              <a:solidFill>
                <a:srgbClr val="000000"/>
              </a:solidFill>
              <a:latin typeface="Calibri"/>
            </a:rPr>
            <a:t>sehr viel weniger</a:t>
          </a:r>
          <a:r>
            <a:rPr lang="de-DE" sz="1000" b="0" strike="noStrike" spc="-1">
              <a:solidFill>
                <a:srgbClr val="000000"/>
              </a:solidFill>
              <a:latin typeface="Calibri"/>
            </a:rPr>
            <a:t> (oft im Einstelligen %-Bereich). In Großstädten ist die Wasserversorgung teilweise besser als in Teilen Europas. In vielen Europäischen Ländern geht Trinkwassers durch Lecks in den Rohren verloren. In Paris sind es 10 % des jährlich durch die Rohre fließenden Trinkwassers, in England sind sogar die Leitungen in Großstädten wie London oft veraltet und verlieren enorm viel Wasser. In London gehen 25 % des aufbereiteten Wasser verloren, weil die Leitungen auf dem Stand des letzten Jahrhunderts sind. (Artikel zu dem Thema: </a:t>
          </a:r>
          <a:r>
            <a:rPr lang="de-DE" sz="1000" b="0" u="sng" strike="noStrike" spc="-1">
              <a:solidFill>
                <a:srgbClr val="000000"/>
              </a:solidFill>
              <a:uFillTx/>
              <a:latin typeface="Calibri"/>
            </a:rPr>
            <a:t>http://derstandard.at/1395364051129/Wasserleitungen-wie-ein-Nudelsieb</a:t>
          </a:r>
          <a:r>
            <a:rPr lang="de-DE" sz="1000" b="0" strike="noStrike" spc="-1">
              <a:solidFill>
                <a:srgbClr val="000000"/>
              </a:solidFill>
              <a:latin typeface="Calibri"/>
            </a:rPr>
            <a:t>)</a:t>
          </a:r>
          <a:endParaRPr lang="en-US" sz="1000" b="0" strike="noStrike" spc="-1">
            <a:latin typeface="Calibri"/>
          </a:endParaRPr>
        </a:p>
        <a:p>
          <a:pPr>
            <a:lnSpc>
              <a:spcPct val="100000"/>
            </a:lnSpc>
          </a:pPr>
          <a:r>
            <a:rPr lang="de-DE" sz="1000" b="0" strike="noStrike" spc="-1">
              <a:solidFill>
                <a:srgbClr val="000000"/>
              </a:solidFill>
              <a:latin typeface="Wingdings"/>
            </a:rPr>
            <a:t></a:t>
          </a:r>
          <a:r>
            <a:rPr lang="de-DE" sz="1000" b="0" strike="noStrike" spc="-1">
              <a:solidFill>
                <a:srgbClr val="000000"/>
              </a:solidFill>
              <a:latin typeface="Calibri"/>
            </a:rPr>
            <a:t> NICHT GANZ AFRIKA HAT EIN SCHLECHTES WASSERVERSORGUNGSNETZ, NICHT GANZ EUROPA EIN GUT ERHALTENES!</a:t>
          </a:r>
          <a:endParaRPr lang="en-US" sz="1000" b="0" strike="noStrike" spc="-1">
            <a:latin typeface="Calibri"/>
          </a:endParaRPr>
        </a:p>
        <a:p>
          <a:pPr>
            <a:lnSpc>
              <a:spcPct val="100000"/>
            </a:lnSpc>
          </a:pPr>
          <a:r>
            <a:rPr lang="de-DE" sz="1000" b="0" strike="noStrike" spc="-1">
              <a:solidFill>
                <a:srgbClr val="000000"/>
              </a:solidFill>
              <a:latin typeface="Calibri"/>
            </a:rPr>
            <a:t> </a:t>
          </a:r>
          <a:endParaRPr lang="en-US" sz="1000" b="0" strike="noStrike" spc="-1">
            <a:latin typeface="Calibri"/>
          </a:endParaRPr>
        </a:p>
        <a:p>
          <a:pPr>
            <a:lnSpc>
              <a:spcPct val="100000"/>
            </a:lnSpc>
          </a:pPr>
          <a:endParaRPr lang="en-US" sz="1000" b="0" strike="noStrike" spc="-1">
            <a:latin typeface="Calibri"/>
          </a:endParaRPr>
        </a:p>
      </xdr:txBody>
    </xdr:sp>
    <xdr:clientData/>
  </xdr:twoCellAnchor>
  <xdr:twoCellAnchor editAs="oneCell">
    <xdr:from>
      <xdr:col>22</xdr:col>
      <xdr:colOff>43200</xdr:colOff>
      <xdr:row>3</xdr:row>
      <xdr:rowOff>19440</xdr:rowOff>
    </xdr:from>
    <xdr:to>
      <xdr:col>29</xdr:col>
      <xdr:colOff>189360</xdr:colOff>
      <xdr:row>7</xdr:row>
      <xdr:rowOff>172440</xdr:rowOff>
    </xdr:to>
    <xdr:sp macro="" textlink="">
      <xdr:nvSpPr>
        <xdr:cNvPr id="5" name="Textfeld 2">
          <a:extLst>
            <a:ext uri="{FF2B5EF4-FFF2-40B4-BE49-F238E27FC236}">
              <a16:creationId xmlns:a16="http://schemas.microsoft.com/office/drawing/2014/main" id="{00000000-0008-0000-0800-000005000000}"/>
            </a:ext>
          </a:extLst>
        </xdr:cNvPr>
        <xdr:cNvSpPr/>
      </xdr:nvSpPr>
      <xdr:spPr>
        <a:xfrm>
          <a:off x="7413480" y="648000"/>
          <a:ext cx="1977480" cy="95292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FF"/>
        </a:solidFill>
        <a:ln w="9360">
          <a:solidFill>
            <a:srgbClr val="BCBCBC"/>
          </a:solidFill>
          <a:round/>
        </a:ln>
      </xdr:spPr>
      <xdr:style>
        <a:lnRef idx="0">
          <a:scrgbClr r="0" g="0" b="0"/>
        </a:lnRef>
        <a:fillRef idx="0">
          <a:scrgbClr r="0" g="0" b="0"/>
        </a:fillRef>
        <a:effectRef idx="0">
          <a:scrgbClr r="0" g="0" b="0"/>
        </a:effectRef>
        <a:fontRef idx="minor"/>
      </xdr:style>
      <xdr:txBody>
        <a:bodyPr lIns="90000" tIns="45000" rIns="90000" bIns="45000">
          <a:noAutofit/>
        </a:bodyPr>
        <a:lstStyle/>
        <a:p>
          <a:pPr>
            <a:lnSpc>
              <a:spcPct val="100000"/>
            </a:lnSpc>
          </a:pPr>
          <a:r>
            <a:rPr lang="de-DE" sz="1100" b="1" strike="noStrike" spc="-1">
              <a:solidFill>
                <a:srgbClr val="000000"/>
              </a:solidFill>
              <a:latin typeface="Calibri"/>
            </a:rPr>
            <a:t>Von insgesamt 7,5 Mrd. Menschen weltweit haben 6,4 Mrd. Zugang zu sicherem Leitungswasser in ihrer direkten Umgebung.</a:t>
          </a:r>
          <a:endParaRPr lang="en-US" sz="1100" b="0" strike="noStrike" spc="-1">
            <a:latin typeface="Calibri"/>
          </a:endParaRPr>
        </a:p>
      </xdr:txBody>
    </xdr:sp>
    <xdr:clientData/>
  </xdr:twoCellAnchor>
  <xdr:twoCellAnchor editAs="oneCell">
    <xdr:from>
      <xdr:col>3</xdr:col>
      <xdr:colOff>122760</xdr:colOff>
      <xdr:row>22</xdr:row>
      <xdr:rowOff>19440</xdr:rowOff>
    </xdr:from>
    <xdr:to>
      <xdr:col>10</xdr:col>
      <xdr:colOff>40320</xdr:colOff>
      <xdr:row>29</xdr:row>
      <xdr:rowOff>124200</xdr:rowOff>
    </xdr:to>
    <xdr:sp macro="" textlink="">
      <xdr:nvSpPr>
        <xdr:cNvPr id="6" name="Textfeld 3">
          <a:extLst>
            <a:ext uri="{FF2B5EF4-FFF2-40B4-BE49-F238E27FC236}">
              <a16:creationId xmlns:a16="http://schemas.microsoft.com/office/drawing/2014/main" id="{00000000-0008-0000-0800-000006000000}"/>
            </a:ext>
          </a:extLst>
        </xdr:cNvPr>
        <xdr:cNvSpPr/>
      </xdr:nvSpPr>
      <xdr:spPr>
        <a:xfrm>
          <a:off x="2561760" y="4400640"/>
          <a:ext cx="1748880" cy="143856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FF"/>
        </a:solidFill>
        <a:ln w="9360">
          <a:solidFill>
            <a:srgbClr val="BCBCBC"/>
          </a:solidFill>
          <a:round/>
        </a:ln>
      </xdr:spPr>
      <xdr:style>
        <a:lnRef idx="0">
          <a:scrgbClr r="0" g="0" b="0"/>
        </a:lnRef>
        <a:fillRef idx="0">
          <a:scrgbClr r="0" g="0" b="0"/>
        </a:fillRef>
        <a:effectRef idx="0">
          <a:scrgbClr r="0" g="0" b="0"/>
        </a:effectRef>
        <a:fontRef idx="minor"/>
      </xdr:style>
      <xdr:txBody>
        <a:bodyPr lIns="90000" tIns="45000" rIns="90000" bIns="45000">
          <a:noAutofit/>
        </a:bodyPr>
        <a:lstStyle/>
        <a:p>
          <a:pPr>
            <a:lnSpc>
              <a:spcPts val="1199"/>
            </a:lnSpc>
          </a:pPr>
          <a:r>
            <a:rPr lang="de-DE" sz="1200" b="1" strike="noStrike" spc="-1">
              <a:solidFill>
                <a:srgbClr val="000000"/>
              </a:solidFill>
              <a:latin typeface="Calibri"/>
            </a:rPr>
            <a:t>Gesamtbevölkerung	  </a:t>
          </a:r>
          <a:endParaRPr lang="en-US" sz="1200" b="0" strike="noStrike" spc="-1">
            <a:latin typeface="Calibri"/>
          </a:endParaRPr>
        </a:p>
        <a:p>
          <a:pPr>
            <a:lnSpc>
              <a:spcPts val="1100"/>
            </a:lnSpc>
          </a:pPr>
          <a:r>
            <a:rPr lang="de-DE" sz="1100" b="1" strike="noStrike" spc="-1">
              <a:solidFill>
                <a:srgbClr val="000000"/>
              </a:solidFill>
              <a:latin typeface="Calibri"/>
            </a:rPr>
            <a:t>Nordamerika: 365 Mio</a:t>
          </a:r>
          <a:endParaRPr lang="en-US" sz="1100" b="0" strike="noStrike" spc="-1">
            <a:latin typeface="Calibri"/>
          </a:endParaRPr>
        </a:p>
        <a:p>
          <a:pPr>
            <a:lnSpc>
              <a:spcPts val="1100"/>
            </a:lnSpc>
          </a:pPr>
          <a:r>
            <a:rPr lang="de-DE" sz="1100" b="1" strike="noStrike" spc="-1">
              <a:solidFill>
                <a:srgbClr val="000000"/>
              </a:solidFill>
              <a:latin typeface="Calibri"/>
            </a:rPr>
            <a:t>Lateinamerika: 649 Mio</a:t>
          </a:r>
          <a:endParaRPr lang="en-US" sz="1100" b="0" strike="noStrike" spc="-1">
            <a:latin typeface="Calibri"/>
          </a:endParaRPr>
        </a:p>
        <a:p>
          <a:pPr>
            <a:lnSpc>
              <a:spcPts val="1199"/>
            </a:lnSpc>
          </a:pPr>
          <a:r>
            <a:rPr lang="de-DE" sz="1100" b="1" strike="noStrike" spc="-1">
              <a:solidFill>
                <a:srgbClr val="000000"/>
              </a:solidFill>
              <a:latin typeface="Calibri"/>
            </a:rPr>
            <a:t>Europa: 746 Mio</a:t>
          </a:r>
          <a:endParaRPr lang="en-US" sz="1100" b="0" strike="noStrike" spc="-1">
            <a:latin typeface="Calibri"/>
          </a:endParaRPr>
        </a:p>
        <a:p>
          <a:pPr>
            <a:lnSpc>
              <a:spcPts val="1100"/>
            </a:lnSpc>
          </a:pPr>
          <a:r>
            <a:rPr lang="de-DE" sz="1100" b="1" strike="noStrike" spc="-1">
              <a:solidFill>
                <a:srgbClr val="000000"/>
              </a:solidFill>
              <a:latin typeface="Calibri"/>
            </a:rPr>
            <a:t>Afrika: 1,284 Mrd</a:t>
          </a:r>
          <a:endParaRPr lang="en-US" sz="1100" b="0" strike="noStrike" spc="-1">
            <a:latin typeface="Calibri"/>
          </a:endParaRPr>
        </a:p>
        <a:p>
          <a:pPr>
            <a:lnSpc>
              <a:spcPts val="1100"/>
            </a:lnSpc>
          </a:pPr>
          <a:r>
            <a:rPr lang="de-DE" sz="1100" b="1" strike="noStrike" spc="-1">
              <a:solidFill>
                <a:srgbClr val="000000"/>
              </a:solidFill>
              <a:latin typeface="Calibri"/>
            </a:rPr>
            <a:t>Asien: 4,577 Mrd.</a:t>
          </a:r>
          <a:endParaRPr lang="en-US" sz="1100" b="0" strike="noStrike" spc="-1">
            <a:latin typeface="Calibri"/>
          </a:endParaRPr>
        </a:p>
      </xdr:txBody>
    </xdr:sp>
    <xdr:clientData/>
  </xdr:twoCellAnchor>
  <xdr:twoCellAnchor editAs="oneCell">
    <xdr:from>
      <xdr:col>36</xdr:col>
      <xdr:colOff>28440</xdr:colOff>
      <xdr:row>24</xdr:row>
      <xdr:rowOff>9360</xdr:rowOff>
    </xdr:from>
    <xdr:to>
      <xdr:col>36</xdr:col>
      <xdr:colOff>617040</xdr:colOff>
      <xdr:row>25</xdr:row>
      <xdr:rowOff>7560</xdr:rowOff>
    </xdr:to>
    <xdr:sp macro="" textlink="">
      <xdr:nvSpPr>
        <xdr:cNvPr id="7" name="Textfeld 5">
          <a:extLst>
            <a:ext uri="{FF2B5EF4-FFF2-40B4-BE49-F238E27FC236}">
              <a16:creationId xmlns:a16="http://schemas.microsoft.com/office/drawing/2014/main" id="{00000000-0008-0000-0800-000007000000}"/>
            </a:ext>
          </a:extLst>
        </xdr:cNvPr>
        <xdr:cNvSpPr/>
      </xdr:nvSpPr>
      <xdr:spPr>
        <a:xfrm>
          <a:off x="13299120" y="4771800"/>
          <a:ext cx="588600" cy="18864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FF"/>
        </a:solidFill>
        <a:ln w="9360">
          <a:solidFill>
            <a:srgbClr val="BCBCBC"/>
          </a:solidFill>
          <a:round/>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hyperlink" Target="https://www.paperonweb.com/World.htm"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overdeveloped.eu/fileadmin/inhalte/Artikel_Bilder/Eduactional_materials/factsheet-papier-klein.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upcycling.andreapitschmann.de/und-doch-weniger-ist-mehr/papierausstellung_weltweit/"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atabank.worldbank.org/sanitation-and-stunting/id/96d4f71b"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unhcr.org/dach/de/services/statistiken"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wiso.uni-hamburg.de/fachbereich-sowi/professuren/jakobeit/forschung/akuf/laufende-kriege.html"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globalcarbonatlas.org/en/CO2-emissions"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1"/>
  <sheetViews>
    <sheetView zoomScale="82" zoomScaleNormal="82" workbookViewId="0">
      <selection activeCell="F15" sqref="F15"/>
    </sheetView>
  </sheetViews>
  <sheetFormatPr baseColWidth="10" defaultColWidth="9.83203125" defaultRowHeight="14.5" x14ac:dyDescent="0.35"/>
  <cols>
    <col min="1" max="1" width="24.75" style="1" customWidth="1"/>
    <col min="2" max="2" width="2.5" style="1" customWidth="1"/>
    <col min="3" max="32" width="3.33203125" style="1" customWidth="1"/>
    <col min="33" max="1024" width="9.83203125" style="1"/>
  </cols>
  <sheetData>
    <row r="1" spans="1:32" ht="18.5" x14ac:dyDescent="0.45">
      <c r="A1" s="42" t="s">
        <v>0</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row>
    <row r="3" spans="1:32" s="3" customFormat="1" ht="15.5" x14ac:dyDescent="0.35">
      <c r="A3" s="2" t="s">
        <v>1</v>
      </c>
      <c r="B3" s="40"/>
      <c r="C3" s="40"/>
      <c r="D3" s="40"/>
      <c r="E3" s="40"/>
      <c r="F3" s="40"/>
      <c r="G3" s="40"/>
      <c r="H3" s="40"/>
      <c r="I3" s="40"/>
      <c r="J3" s="40"/>
      <c r="K3" s="40"/>
      <c r="L3" s="40"/>
      <c r="M3" s="40"/>
      <c r="N3" s="39"/>
      <c r="O3" s="39"/>
      <c r="P3" s="39"/>
      <c r="Q3" s="39"/>
    </row>
    <row r="4" spans="1:32" s="5" customFormat="1" ht="15.5" x14ac:dyDescent="0.35">
      <c r="A4" s="4" t="s">
        <v>2</v>
      </c>
      <c r="B4" s="37"/>
      <c r="C4" s="37"/>
      <c r="D4" s="37"/>
      <c r="E4" s="37"/>
      <c r="F4" s="37"/>
      <c r="G4" s="37"/>
      <c r="H4" s="37"/>
      <c r="I4" s="37"/>
      <c r="J4" s="38" t="e">
        <f>B4/$B$3</f>
        <v>#DIV/0!</v>
      </c>
      <c r="K4" s="38"/>
      <c r="L4" s="38"/>
      <c r="M4" s="38"/>
      <c r="N4" s="39"/>
      <c r="O4" s="39"/>
      <c r="P4" s="39"/>
      <c r="Q4" s="39"/>
    </row>
    <row r="5" spans="1:32" s="5" customFormat="1" ht="15.5" x14ac:dyDescent="0.35">
      <c r="A5" s="6" t="s">
        <v>3</v>
      </c>
      <c r="B5" s="40"/>
      <c r="C5" s="40"/>
      <c r="D5" s="40"/>
      <c r="E5" s="40"/>
      <c r="F5" s="40"/>
      <c r="G5" s="40"/>
      <c r="H5" s="40"/>
      <c r="I5" s="40"/>
      <c r="J5" s="41" t="e">
        <f>B5/$B$3</f>
        <v>#DIV/0!</v>
      </c>
      <c r="K5" s="41"/>
      <c r="L5" s="41"/>
      <c r="M5" s="41"/>
      <c r="N5" s="39"/>
      <c r="O5" s="39"/>
      <c r="P5" s="39"/>
      <c r="Q5" s="39"/>
    </row>
    <row r="6" spans="1:32" s="5" customFormat="1" ht="15.5" x14ac:dyDescent="0.35">
      <c r="A6" s="4" t="s">
        <v>4</v>
      </c>
      <c r="B6" s="37"/>
      <c r="C6" s="37"/>
      <c r="D6" s="37"/>
      <c r="E6" s="37"/>
      <c r="F6" s="37"/>
      <c r="G6" s="37"/>
      <c r="H6" s="37"/>
      <c r="I6" s="37"/>
      <c r="J6" s="38" t="e">
        <f>B6/$B$3</f>
        <v>#DIV/0!</v>
      </c>
      <c r="K6" s="38"/>
      <c r="L6" s="38"/>
      <c r="M6" s="38"/>
      <c r="N6" s="39"/>
      <c r="O6" s="39"/>
      <c r="P6" s="39"/>
      <c r="Q6" s="39"/>
    </row>
    <row r="7" spans="1:32" s="5" customFormat="1" ht="15.5" x14ac:dyDescent="0.35">
      <c r="A7" s="6" t="s">
        <v>5</v>
      </c>
      <c r="B7" s="40"/>
      <c r="C7" s="40"/>
      <c r="D7" s="40"/>
      <c r="E7" s="40"/>
      <c r="F7" s="40"/>
      <c r="G7" s="40"/>
      <c r="H7" s="40"/>
      <c r="I7" s="40"/>
      <c r="J7" s="41" t="e">
        <f>B7/$B$3</f>
        <v>#DIV/0!</v>
      </c>
      <c r="K7" s="41"/>
      <c r="L7" s="41"/>
      <c r="M7" s="41"/>
      <c r="N7" s="39"/>
      <c r="O7" s="39"/>
      <c r="P7" s="39"/>
      <c r="Q7" s="39"/>
    </row>
    <row r="8" spans="1:32" s="5" customFormat="1" ht="15.5" x14ac:dyDescent="0.35">
      <c r="A8" s="4" t="s">
        <v>6</v>
      </c>
      <c r="B8" s="37"/>
      <c r="C8" s="37"/>
      <c r="D8" s="37"/>
      <c r="E8" s="37"/>
      <c r="F8" s="37"/>
      <c r="G8" s="37"/>
      <c r="H8" s="37"/>
      <c r="I8" s="37"/>
      <c r="J8" s="38" t="e">
        <f>B8/$B$3</f>
        <v>#DIV/0!</v>
      </c>
      <c r="K8" s="38"/>
      <c r="L8" s="38"/>
      <c r="M8" s="38"/>
      <c r="N8" s="39"/>
      <c r="O8" s="39"/>
      <c r="P8" s="39"/>
      <c r="Q8" s="39"/>
    </row>
    <row r="9" spans="1:32" s="5" customFormat="1" ht="15.5" x14ac:dyDescent="0.35"/>
    <row r="10" spans="1:32" s="5" customFormat="1" ht="15.5" x14ac:dyDescent="0.35"/>
    <row r="11" spans="1:32" s="5" customFormat="1" ht="15.5" x14ac:dyDescent="0.35"/>
    <row r="12" spans="1:32" s="3" customFormat="1" ht="15.5" x14ac:dyDescent="0.35">
      <c r="A12" s="7" t="s">
        <v>7</v>
      </c>
      <c r="B12" s="7">
        <v>1</v>
      </c>
      <c r="C12" s="7">
        <v>2</v>
      </c>
      <c r="D12" s="7">
        <v>3</v>
      </c>
      <c r="E12" s="7">
        <v>4</v>
      </c>
      <c r="F12" s="7">
        <v>5</v>
      </c>
      <c r="G12" s="7">
        <v>6</v>
      </c>
      <c r="H12" s="7">
        <v>7</v>
      </c>
      <c r="I12" s="7">
        <v>8</v>
      </c>
      <c r="J12" s="7">
        <v>9</v>
      </c>
      <c r="K12" s="7">
        <v>10</v>
      </c>
      <c r="L12" s="7">
        <v>11</v>
      </c>
      <c r="M12" s="7">
        <v>12</v>
      </c>
      <c r="N12" s="7">
        <v>13</v>
      </c>
      <c r="O12" s="7">
        <v>14</v>
      </c>
      <c r="P12" s="7">
        <v>15</v>
      </c>
      <c r="Q12" s="7">
        <v>16</v>
      </c>
      <c r="R12" s="7">
        <v>17</v>
      </c>
      <c r="S12" s="7">
        <v>18</v>
      </c>
      <c r="T12" s="7">
        <v>19</v>
      </c>
      <c r="U12" s="7">
        <v>20</v>
      </c>
      <c r="V12" s="7">
        <v>21</v>
      </c>
      <c r="W12" s="7">
        <v>22</v>
      </c>
      <c r="X12" s="7">
        <v>23</v>
      </c>
      <c r="Y12" s="7">
        <v>24</v>
      </c>
      <c r="Z12" s="7">
        <v>25</v>
      </c>
      <c r="AA12" s="7">
        <v>26</v>
      </c>
      <c r="AB12" s="7">
        <v>27</v>
      </c>
      <c r="AC12" s="7">
        <v>28</v>
      </c>
      <c r="AD12" s="7">
        <v>29</v>
      </c>
      <c r="AE12" s="7">
        <v>30</v>
      </c>
    </row>
    <row r="13" spans="1:32" s="5" customFormat="1" ht="15.5" x14ac:dyDescent="0.35">
      <c r="A13" s="8" t="s">
        <v>2</v>
      </c>
      <c r="B13" s="8" t="e">
        <f t="shared" ref="B13:AE13" si="0">B12*$J$4</f>
        <v>#DIV/0!</v>
      </c>
      <c r="C13" s="8" t="e">
        <f t="shared" si="0"/>
        <v>#DIV/0!</v>
      </c>
      <c r="D13" s="8" t="e">
        <f t="shared" si="0"/>
        <v>#DIV/0!</v>
      </c>
      <c r="E13" s="8" t="e">
        <f t="shared" si="0"/>
        <v>#DIV/0!</v>
      </c>
      <c r="F13" s="8" t="e">
        <f t="shared" si="0"/>
        <v>#DIV/0!</v>
      </c>
      <c r="G13" s="8" t="e">
        <f t="shared" si="0"/>
        <v>#DIV/0!</v>
      </c>
      <c r="H13" s="8" t="e">
        <f t="shared" si="0"/>
        <v>#DIV/0!</v>
      </c>
      <c r="I13" s="8" t="e">
        <f t="shared" si="0"/>
        <v>#DIV/0!</v>
      </c>
      <c r="J13" s="8" t="e">
        <f t="shared" si="0"/>
        <v>#DIV/0!</v>
      </c>
      <c r="K13" s="8" t="e">
        <f t="shared" si="0"/>
        <v>#DIV/0!</v>
      </c>
      <c r="L13" s="8" t="e">
        <f t="shared" si="0"/>
        <v>#DIV/0!</v>
      </c>
      <c r="M13" s="8" t="e">
        <f t="shared" si="0"/>
        <v>#DIV/0!</v>
      </c>
      <c r="N13" s="8" t="e">
        <f t="shared" si="0"/>
        <v>#DIV/0!</v>
      </c>
      <c r="O13" s="8" t="e">
        <f t="shared" si="0"/>
        <v>#DIV/0!</v>
      </c>
      <c r="P13" s="8" t="e">
        <f t="shared" si="0"/>
        <v>#DIV/0!</v>
      </c>
      <c r="Q13" s="8" t="e">
        <f t="shared" si="0"/>
        <v>#DIV/0!</v>
      </c>
      <c r="R13" s="8" t="e">
        <f t="shared" si="0"/>
        <v>#DIV/0!</v>
      </c>
      <c r="S13" s="8" t="e">
        <f t="shared" si="0"/>
        <v>#DIV/0!</v>
      </c>
      <c r="T13" s="8" t="e">
        <f t="shared" si="0"/>
        <v>#DIV/0!</v>
      </c>
      <c r="U13" s="8" t="e">
        <f t="shared" si="0"/>
        <v>#DIV/0!</v>
      </c>
      <c r="V13" s="8" t="e">
        <f t="shared" si="0"/>
        <v>#DIV/0!</v>
      </c>
      <c r="W13" s="8" t="e">
        <f t="shared" si="0"/>
        <v>#DIV/0!</v>
      </c>
      <c r="X13" s="8" t="e">
        <f t="shared" si="0"/>
        <v>#DIV/0!</v>
      </c>
      <c r="Y13" s="8" t="e">
        <f t="shared" si="0"/>
        <v>#DIV/0!</v>
      </c>
      <c r="Z13" s="8" t="e">
        <f t="shared" si="0"/>
        <v>#DIV/0!</v>
      </c>
      <c r="AA13" s="8" t="e">
        <f t="shared" si="0"/>
        <v>#DIV/0!</v>
      </c>
      <c r="AB13" s="8" t="e">
        <f t="shared" si="0"/>
        <v>#DIV/0!</v>
      </c>
      <c r="AC13" s="8" t="e">
        <f t="shared" si="0"/>
        <v>#DIV/0!</v>
      </c>
      <c r="AD13" s="8" t="e">
        <f t="shared" si="0"/>
        <v>#DIV/0!</v>
      </c>
      <c r="AE13" s="8" t="e">
        <f t="shared" si="0"/>
        <v>#DIV/0!</v>
      </c>
    </row>
    <row r="14" spans="1:32" s="5" customFormat="1" ht="15.5" x14ac:dyDescent="0.35">
      <c r="A14" s="9" t="s">
        <v>3</v>
      </c>
      <c r="B14" s="9" t="e">
        <f t="shared" ref="B14:AE14" si="1">B12*$J$5</f>
        <v>#DIV/0!</v>
      </c>
      <c r="C14" s="9" t="e">
        <f t="shared" si="1"/>
        <v>#DIV/0!</v>
      </c>
      <c r="D14" s="9" t="e">
        <f t="shared" si="1"/>
        <v>#DIV/0!</v>
      </c>
      <c r="E14" s="9" t="e">
        <f t="shared" si="1"/>
        <v>#DIV/0!</v>
      </c>
      <c r="F14" s="9" t="e">
        <f t="shared" si="1"/>
        <v>#DIV/0!</v>
      </c>
      <c r="G14" s="9" t="e">
        <f t="shared" si="1"/>
        <v>#DIV/0!</v>
      </c>
      <c r="H14" s="9" t="e">
        <f t="shared" si="1"/>
        <v>#DIV/0!</v>
      </c>
      <c r="I14" s="9" t="e">
        <f t="shared" si="1"/>
        <v>#DIV/0!</v>
      </c>
      <c r="J14" s="9" t="e">
        <f t="shared" si="1"/>
        <v>#DIV/0!</v>
      </c>
      <c r="K14" s="9" t="e">
        <f t="shared" si="1"/>
        <v>#DIV/0!</v>
      </c>
      <c r="L14" s="9" t="e">
        <f t="shared" si="1"/>
        <v>#DIV/0!</v>
      </c>
      <c r="M14" s="9" t="e">
        <f t="shared" si="1"/>
        <v>#DIV/0!</v>
      </c>
      <c r="N14" s="9" t="e">
        <f t="shared" si="1"/>
        <v>#DIV/0!</v>
      </c>
      <c r="O14" s="9" t="e">
        <f t="shared" si="1"/>
        <v>#DIV/0!</v>
      </c>
      <c r="P14" s="9" t="e">
        <f t="shared" si="1"/>
        <v>#DIV/0!</v>
      </c>
      <c r="Q14" s="9" t="e">
        <f t="shared" si="1"/>
        <v>#DIV/0!</v>
      </c>
      <c r="R14" s="9" t="e">
        <f t="shared" si="1"/>
        <v>#DIV/0!</v>
      </c>
      <c r="S14" s="9" t="e">
        <f t="shared" si="1"/>
        <v>#DIV/0!</v>
      </c>
      <c r="T14" s="9" t="e">
        <f t="shared" si="1"/>
        <v>#DIV/0!</v>
      </c>
      <c r="U14" s="9" t="e">
        <f t="shared" si="1"/>
        <v>#DIV/0!</v>
      </c>
      <c r="V14" s="9" t="e">
        <f t="shared" si="1"/>
        <v>#DIV/0!</v>
      </c>
      <c r="W14" s="9" t="e">
        <f t="shared" si="1"/>
        <v>#DIV/0!</v>
      </c>
      <c r="X14" s="9" t="e">
        <f t="shared" si="1"/>
        <v>#DIV/0!</v>
      </c>
      <c r="Y14" s="9" t="e">
        <f t="shared" si="1"/>
        <v>#DIV/0!</v>
      </c>
      <c r="Z14" s="9" t="e">
        <f t="shared" si="1"/>
        <v>#DIV/0!</v>
      </c>
      <c r="AA14" s="9" t="e">
        <f t="shared" si="1"/>
        <v>#DIV/0!</v>
      </c>
      <c r="AB14" s="9" t="e">
        <f t="shared" si="1"/>
        <v>#DIV/0!</v>
      </c>
      <c r="AC14" s="9" t="e">
        <f t="shared" si="1"/>
        <v>#DIV/0!</v>
      </c>
      <c r="AD14" s="9" t="e">
        <f t="shared" si="1"/>
        <v>#DIV/0!</v>
      </c>
      <c r="AE14" s="9" t="e">
        <f t="shared" si="1"/>
        <v>#DIV/0!</v>
      </c>
    </row>
    <row r="15" spans="1:32" s="5" customFormat="1" ht="15.5" x14ac:dyDescent="0.35">
      <c r="A15" s="8" t="s">
        <v>4</v>
      </c>
      <c r="B15" s="8" t="e">
        <f t="shared" ref="B15:AE15" si="2">B12*$J$6</f>
        <v>#DIV/0!</v>
      </c>
      <c r="C15" s="8" t="e">
        <f t="shared" si="2"/>
        <v>#DIV/0!</v>
      </c>
      <c r="D15" s="8" t="e">
        <f t="shared" si="2"/>
        <v>#DIV/0!</v>
      </c>
      <c r="E15" s="8" t="e">
        <f t="shared" si="2"/>
        <v>#DIV/0!</v>
      </c>
      <c r="F15" s="8" t="e">
        <f t="shared" si="2"/>
        <v>#DIV/0!</v>
      </c>
      <c r="G15" s="8" t="e">
        <f t="shared" si="2"/>
        <v>#DIV/0!</v>
      </c>
      <c r="H15" s="8" t="e">
        <f t="shared" si="2"/>
        <v>#DIV/0!</v>
      </c>
      <c r="I15" s="8" t="e">
        <f t="shared" si="2"/>
        <v>#DIV/0!</v>
      </c>
      <c r="J15" s="8" t="e">
        <f t="shared" si="2"/>
        <v>#DIV/0!</v>
      </c>
      <c r="K15" s="8" t="e">
        <f t="shared" si="2"/>
        <v>#DIV/0!</v>
      </c>
      <c r="L15" s="8" t="e">
        <f t="shared" si="2"/>
        <v>#DIV/0!</v>
      </c>
      <c r="M15" s="8" t="e">
        <f t="shared" si="2"/>
        <v>#DIV/0!</v>
      </c>
      <c r="N15" s="8" t="e">
        <f t="shared" si="2"/>
        <v>#DIV/0!</v>
      </c>
      <c r="O15" s="8" t="e">
        <f t="shared" si="2"/>
        <v>#DIV/0!</v>
      </c>
      <c r="P15" s="8" t="e">
        <f t="shared" si="2"/>
        <v>#DIV/0!</v>
      </c>
      <c r="Q15" s="8" t="e">
        <f t="shared" si="2"/>
        <v>#DIV/0!</v>
      </c>
      <c r="R15" s="8" t="e">
        <f t="shared" si="2"/>
        <v>#DIV/0!</v>
      </c>
      <c r="S15" s="8" t="e">
        <f t="shared" si="2"/>
        <v>#DIV/0!</v>
      </c>
      <c r="T15" s="8" t="e">
        <f t="shared" si="2"/>
        <v>#DIV/0!</v>
      </c>
      <c r="U15" s="8" t="e">
        <f t="shared" si="2"/>
        <v>#DIV/0!</v>
      </c>
      <c r="V15" s="8" t="e">
        <f t="shared" si="2"/>
        <v>#DIV/0!</v>
      </c>
      <c r="W15" s="8" t="e">
        <f t="shared" si="2"/>
        <v>#DIV/0!</v>
      </c>
      <c r="X15" s="8" t="e">
        <f t="shared" si="2"/>
        <v>#DIV/0!</v>
      </c>
      <c r="Y15" s="8" t="e">
        <f t="shared" si="2"/>
        <v>#DIV/0!</v>
      </c>
      <c r="Z15" s="8" t="e">
        <f t="shared" si="2"/>
        <v>#DIV/0!</v>
      </c>
      <c r="AA15" s="8" t="e">
        <f t="shared" si="2"/>
        <v>#DIV/0!</v>
      </c>
      <c r="AB15" s="8" t="e">
        <f t="shared" si="2"/>
        <v>#DIV/0!</v>
      </c>
      <c r="AC15" s="8" t="e">
        <f t="shared" si="2"/>
        <v>#DIV/0!</v>
      </c>
      <c r="AD15" s="8" t="e">
        <f t="shared" si="2"/>
        <v>#DIV/0!</v>
      </c>
      <c r="AE15" s="8" t="e">
        <f t="shared" si="2"/>
        <v>#DIV/0!</v>
      </c>
    </row>
    <row r="16" spans="1:32" s="5" customFormat="1" ht="15.5" x14ac:dyDescent="0.35">
      <c r="A16" s="9" t="s">
        <v>5</v>
      </c>
      <c r="B16" s="9" t="e">
        <f t="shared" ref="B16:AE16" si="3">B12*$J$7</f>
        <v>#DIV/0!</v>
      </c>
      <c r="C16" s="9" t="e">
        <f t="shared" si="3"/>
        <v>#DIV/0!</v>
      </c>
      <c r="D16" s="9" t="e">
        <f t="shared" si="3"/>
        <v>#DIV/0!</v>
      </c>
      <c r="E16" s="9" t="e">
        <f t="shared" si="3"/>
        <v>#DIV/0!</v>
      </c>
      <c r="F16" s="9" t="e">
        <f t="shared" si="3"/>
        <v>#DIV/0!</v>
      </c>
      <c r="G16" s="9" t="e">
        <f t="shared" si="3"/>
        <v>#DIV/0!</v>
      </c>
      <c r="H16" s="9" t="e">
        <f t="shared" si="3"/>
        <v>#DIV/0!</v>
      </c>
      <c r="I16" s="9" t="e">
        <f t="shared" si="3"/>
        <v>#DIV/0!</v>
      </c>
      <c r="J16" s="9" t="e">
        <f t="shared" si="3"/>
        <v>#DIV/0!</v>
      </c>
      <c r="K16" s="9" t="e">
        <f t="shared" si="3"/>
        <v>#DIV/0!</v>
      </c>
      <c r="L16" s="9" t="e">
        <f t="shared" si="3"/>
        <v>#DIV/0!</v>
      </c>
      <c r="M16" s="9" t="e">
        <f t="shared" si="3"/>
        <v>#DIV/0!</v>
      </c>
      <c r="N16" s="9" t="e">
        <f t="shared" si="3"/>
        <v>#DIV/0!</v>
      </c>
      <c r="O16" s="9" t="e">
        <f t="shared" si="3"/>
        <v>#DIV/0!</v>
      </c>
      <c r="P16" s="9" t="e">
        <f t="shared" si="3"/>
        <v>#DIV/0!</v>
      </c>
      <c r="Q16" s="9" t="e">
        <f t="shared" si="3"/>
        <v>#DIV/0!</v>
      </c>
      <c r="R16" s="9" t="e">
        <f t="shared" si="3"/>
        <v>#DIV/0!</v>
      </c>
      <c r="S16" s="9" t="e">
        <f t="shared" si="3"/>
        <v>#DIV/0!</v>
      </c>
      <c r="T16" s="9" t="e">
        <f t="shared" si="3"/>
        <v>#DIV/0!</v>
      </c>
      <c r="U16" s="9" t="e">
        <f t="shared" si="3"/>
        <v>#DIV/0!</v>
      </c>
      <c r="V16" s="9" t="e">
        <f t="shared" si="3"/>
        <v>#DIV/0!</v>
      </c>
      <c r="W16" s="9" t="e">
        <f t="shared" si="3"/>
        <v>#DIV/0!</v>
      </c>
      <c r="X16" s="9" t="e">
        <f t="shared" si="3"/>
        <v>#DIV/0!</v>
      </c>
      <c r="Y16" s="9" t="e">
        <f t="shared" si="3"/>
        <v>#DIV/0!</v>
      </c>
      <c r="Z16" s="9" t="e">
        <f t="shared" si="3"/>
        <v>#DIV/0!</v>
      </c>
      <c r="AA16" s="9" t="e">
        <f t="shared" si="3"/>
        <v>#DIV/0!</v>
      </c>
      <c r="AB16" s="9" t="e">
        <f t="shared" si="3"/>
        <v>#DIV/0!</v>
      </c>
      <c r="AC16" s="9" t="e">
        <f t="shared" si="3"/>
        <v>#DIV/0!</v>
      </c>
      <c r="AD16" s="9" t="e">
        <f t="shared" si="3"/>
        <v>#DIV/0!</v>
      </c>
      <c r="AE16" s="9" t="e">
        <f t="shared" si="3"/>
        <v>#DIV/0!</v>
      </c>
    </row>
    <row r="17" spans="1:31" s="5" customFormat="1" ht="15.5" x14ac:dyDescent="0.35">
      <c r="A17" s="8" t="s">
        <v>6</v>
      </c>
      <c r="B17" s="8" t="e">
        <f t="shared" ref="B17:AE17" si="4">B12*$J$8</f>
        <v>#DIV/0!</v>
      </c>
      <c r="C17" s="8" t="e">
        <f t="shared" si="4"/>
        <v>#DIV/0!</v>
      </c>
      <c r="D17" s="8" t="e">
        <f t="shared" si="4"/>
        <v>#DIV/0!</v>
      </c>
      <c r="E17" s="8" t="e">
        <f t="shared" si="4"/>
        <v>#DIV/0!</v>
      </c>
      <c r="F17" s="8" t="e">
        <f t="shared" si="4"/>
        <v>#DIV/0!</v>
      </c>
      <c r="G17" s="8" t="e">
        <f t="shared" si="4"/>
        <v>#DIV/0!</v>
      </c>
      <c r="H17" s="8" t="e">
        <f t="shared" si="4"/>
        <v>#DIV/0!</v>
      </c>
      <c r="I17" s="8" t="e">
        <f t="shared" si="4"/>
        <v>#DIV/0!</v>
      </c>
      <c r="J17" s="8" t="e">
        <f t="shared" si="4"/>
        <v>#DIV/0!</v>
      </c>
      <c r="K17" s="8" t="e">
        <f t="shared" si="4"/>
        <v>#DIV/0!</v>
      </c>
      <c r="L17" s="8" t="e">
        <f t="shared" si="4"/>
        <v>#DIV/0!</v>
      </c>
      <c r="M17" s="8" t="e">
        <f t="shared" si="4"/>
        <v>#DIV/0!</v>
      </c>
      <c r="N17" s="8" t="e">
        <f t="shared" si="4"/>
        <v>#DIV/0!</v>
      </c>
      <c r="O17" s="8" t="e">
        <f t="shared" si="4"/>
        <v>#DIV/0!</v>
      </c>
      <c r="P17" s="8" t="e">
        <f t="shared" si="4"/>
        <v>#DIV/0!</v>
      </c>
      <c r="Q17" s="8" t="e">
        <f t="shared" si="4"/>
        <v>#DIV/0!</v>
      </c>
      <c r="R17" s="8" t="e">
        <f t="shared" si="4"/>
        <v>#DIV/0!</v>
      </c>
      <c r="S17" s="8" t="e">
        <f t="shared" si="4"/>
        <v>#DIV/0!</v>
      </c>
      <c r="T17" s="8" t="e">
        <f t="shared" si="4"/>
        <v>#DIV/0!</v>
      </c>
      <c r="U17" s="8" t="e">
        <f t="shared" si="4"/>
        <v>#DIV/0!</v>
      </c>
      <c r="V17" s="8" t="e">
        <f t="shared" si="4"/>
        <v>#DIV/0!</v>
      </c>
      <c r="W17" s="8" t="e">
        <f t="shared" si="4"/>
        <v>#DIV/0!</v>
      </c>
      <c r="X17" s="8" t="e">
        <f t="shared" si="4"/>
        <v>#DIV/0!</v>
      </c>
      <c r="Y17" s="8" t="e">
        <f t="shared" si="4"/>
        <v>#DIV/0!</v>
      </c>
      <c r="Z17" s="8" t="e">
        <f t="shared" si="4"/>
        <v>#DIV/0!</v>
      </c>
      <c r="AA17" s="8" t="e">
        <f t="shared" si="4"/>
        <v>#DIV/0!</v>
      </c>
      <c r="AB17" s="8" t="e">
        <f t="shared" si="4"/>
        <v>#DIV/0!</v>
      </c>
      <c r="AC17" s="8" t="e">
        <f t="shared" si="4"/>
        <v>#DIV/0!</v>
      </c>
      <c r="AD17" s="8" t="e">
        <f t="shared" si="4"/>
        <v>#DIV/0!</v>
      </c>
      <c r="AE17" s="8" t="e">
        <f t="shared" si="4"/>
        <v>#DIV/0!</v>
      </c>
    </row>
    <row r="20" spans="1:31" x14ac:dyDescent="0.35">
      <c r="A20" s="1" t="s">
        <v>8</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row>
    <row r="21" spans="1:31" x14ac:dyDescent="0.35">
      <c r="A21" s="1" t="s">
        <v>9</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row>
  </sheetData>
  <mergeCells count="25">
    <mergeCell ref="A1:AF1"/>
    <mergeCell ref="B3:E3"/>
    <mergeCell ref="F3:I3"/>
    <mergeCell ref="J3:M3"/>
    <mergeCell ref="N3:Q3"/>
    <mergeCell ref="B4:E4"/>
    <mergeCell ref="F4:I4"/>
    <mergeCell ref="J4:M4"/>
    <mergeCell ref="N4:Q4"/>
    <mergeCell ref="B5:E5"/>
    <mergeCell ref="F5:I5"/>
    <mergeCell ref="J5:M5"/>
    <mergeCell ref="N5:Q5"/>
    <mergeCell ref="B8:E8"/>
    <mergeCell ref="F8:I8"/>
    <mergeCell ref="J8:M8"/>
    <mergeCell ref="N8:Q8"/>
    <mergeCell ref="B6:E6"/>
    <mergeCell ref="F6:I6"/>
    <mergeCell ref="J6:M6"/>
    <mergeCell ref="N6:Q6"/>
    <mergeCell ref="B7:E7"/>
    <mergeCell ref="F7:I7"/>
    <mergeCell ref="J7:M7"/>
    <mergeCell ref="N7:Q7"/>
  </mergeCells>
  <pageMargins left="0.40208333333333302" right="0.22291666666666701" top="0.969444444444444" bottom="1.1812499999999999" header="0.3" footer="0.51180555555555496"/>
  <pageSetup paperSize="77" orientation="landscape" horizontalDpi="300" verticalDpi="300"/>
  <headerFooter>
    <oddHeader>&amp;L&amp;"Calibri,Regular"Datei: &amp;F
Stand: 29.08.2016</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1"/>
  <sheetViews>
    <sheetView zoomScale="90" zoomScaleNormal="90" workbookViewId="0">
      <selection activeCell="A13" sqref="A13:A17"/>
    </sheetView>
  </sheetViews>
  <sheetFormatPr baseColWidth="10" defaultColWidth="10.58203125" defaultRowHeight="14.5" x14ac:dyDescent="0.35"/>
  <cols>
    <col min="1" max="1" width="23.58203125" style="1" customWidth="1"/>
    <col min="2" max="2" width="2.83203125" style="1" customWidth="1"/>
    <col min="3" max="3" width="3.25" style="1" customWidth="1"/>
    <col min="4" max="32" width="3.33203125" style="1" customWidth="1"/>
    <col min="33" max="1024" width="10.58203125" style="1"/>
  </cols>
  <sheetData>
    <row r="1" spans="1:32" ht="18.5" x14ac:dyDescent="0.45">
      <c r="A1" s="42" t="s">
        <v>52</v>
      </c>
      <c r="B1" s="42"/>
      <c r="C1" s="42"/>
      <c r="D1" s="42"/>
      <c r="E1" s="42"/>
      <c r="F1" s="42"/>
      <c r="G1" s="42"/>
      <c r="H1" s="42"/>
      <c r="I1" s="42"/>
      <c r="J1" s="42"/>
      <c r="K1" s="42"/>
      <c r="L1" s="42"/>
      <c r="M1" s="42"/>
      <c r="N1" s="42"/>
      <c r="O1" s="42"/>
      <c r="P1" s="42"/>
      <c r="Q1" s="42"/>
      <c r="R1" s="42"/>
      <c r="S1" s="42"/>
      <c r="T1" s="42"/>
      <c r="U1" s="42"/>
      <c r="V1" s="42"/>
      <c r="W1" s="30"/>
      <c r="X1" s="30"/>
      <c r="Y1" s="30"/>
      <c r="Z1" s="30"/>
      <c r="AA1" s="30"/>
      <c r="AB1" s="30"/>
      <c r="AC1" s="30"/>
      <c r="AD1" s="30"/>
      <c r="AE1" s="30"/>
      <c r="AF1" s="30"/>
    </row>
    <row r="3" spans="1:32" s="3" customFormat="1" ht="15.5" x14ac:dyDescent="0.35">
      <c r="A3" s="2" t="s">
        <v>1</v>
      </c>
      <c r="B3" s="44">
        <v>403</v>
      </c>
      <c r="C3" s="44"/>
      <c r="D3" s="44"/>
      <c r="E3" s="44"/>
      <c r="F3" s="44" t="s">
        <v>53</v>
      </c>
      <c r="G3" s="44"/>
      <c r="H3" s="44"/>
      <c r="I3" s="44"/>
      <c r="J3" s="40"/>
      <c r="K3" s="40"/>
      <c r="L3" s="40"/>
      <c r="M3" s="40"/>
      <c r="N3" s="39"/>
      <c r="O3" s="39"/>
      <c r="P3" s="39"/>
      <c r="Q3" s="39"/>
    </row>
    <row r="4" spans="1:32" s="5" customFormat="1" ht="15.5" x14ac:dyDescent="0.35">
      <c r="A4" s="4" t="s">
        <v>2</v>
      </c>
      <c r="B4" s="46">
        <v>84.63</v>
      </c>
      <c r="C4" s="46"/>
      <c r="D4" s="46"/>
      <c r="E4" s="46"/>
      <c r="F4" s="54" t="s">
        <v>53</v>
      </c>
      <c r="G4" s="54"/>
      <c r="H4" s="54"/>
      <c r="I4" s="54"/>
      <c r="J4" s="38">
        <f>B4/$B$3</f>
        <v>0.21</v>
      </c>
      <c r="K4" s="38"/>
      <c r="L4" s="38"/>
      <c r="M4" s="38"/>
      <c r="N4" s="39"/>
      <c r="O4" s="39"/>
      <c r="P4" s="39"/>
      <c r="Q4" s="39"/>
    </row>
    <row r="5" spans="1:32" s="5" customFormat="1" ht="15.5" x14ac:dyDescent="0.35">
      <c r="A5" s="6" t="s">
        <v>73</v>
      </c>
      <c r="B5" s="43">
        <v>20.152999999999999</v>
      </c>
      <c r="C5" s="43"/>
      <c r="D5" s="43"/>
      <c r="E5" s="43"/>
      <c r="F5" s="61" t="s">
        <v>53</v>
      </c>
      <c r="G5" s="61"/>
      <c r="H5" s="61"/>
      <c r="I5" s="61"/>
      <c r="J5" s="41">
        <f>B5/$B$3</f>
        <v>5.000744416873449E-2</v>
      </c>
      <c r="K5" s="41"/>
      <c r="L5" s="41"/>
      <c r="M5" s="41"/>
      <c r="N5" s="39"/>
      <c r="O5" s="39"/>
      <c r="P5" s="39"/>
      <c r="Q5" s="39"/>
    </row>
    <row r="6" spans="1:32" s="5" customFormat="1" ht="15.5" x14ac:dyDescent="0.35">
      <c r="A6" s="4" t="s">
        <v>4</v>
      </c>
      <c r="B6" s="46">
        <v>108.81</v>
      </c>
      <c r="C6" s="46"/>
      <c r="D6" s="46"/>
      <c r="E6" s="46"/>
      <c r="F6" s="54" t="s">
        <v>53</v>
      </c>
      <c r="G6" s="54"/>
      <c r="H6" s="54"/>
      <c r="I6" s="54"/>
      <c r="J6" s="38">
        <f>B6/$B$3</f>
        <v>0.27</v>
      </c>
      <c r="K6" s="38"/>
      <c r="L6" s="38"/>
      <c r="M6" s="38"/>
      <c r="N6" s="39"/>
      <c r="O6" s="39"/>
      <c r="P6" s="39"/>
      <c r="Q6" s="39"/>
    </row>
    <row r="7" spans="1:32" s="5" customFormat="1" ht="15.5" x14ac:dyDescent="0.35">
      <c r="A7" s="6" t="s">
        <v>5</v>
      </c>
      <c r="B7" s="43">
        <v>4.03</v>
      </c>
      <c r="C7" s="43"/>
      <c r="D7" s="43"/>
      <c r="E7" s="43"/>
      <c r="F7" s="61" t="s">
        <v>53</v>
      </c>
      <c r="G7" s="61"/>
      <c r="H7" s="61"/>
      <c r="I7" s="61"/>
      <c r="J7" s="41">
        <f>B7/$B$3</f>
        <v>0.01</v>
      </c>
      <c r="K7" s="41"/>
      <c r="L7" s="41"/>
      <c r="M7" s="41"/>
      <c r="N7" s="39"/>
      <c r="O7" s="39"/>
      <c r="P7" s="39"/>
      <c r="Q7" s="39"/>
    </row>
    <row r="8" spans="1:32" s="5" customFormat="1" ht="15.5" x14ac:dyDescent="0.35">
      <c r="A8" s="8" t="s">
        <v>77</v>
      </c>
      <c r="B8" s="46">
        <v>185.38</v>
      </c>
      <c r="C8" s="46"/>
      <c r="D8" s="46"/>
      <c r="E8" s="46"/>
      <c r="F8" s="54" t="s">
        <v>53</v>
      </c>
      <c r="G8" s="54"/>
      <c r="H8" s="54"/>
      <c r="I8" s="54"/>
      <c r="J8" s="38">
        <f>B8/$B$3</f>
        <v>0.45999999999999996</v>
      </c>
      <c r="K8" s="38"/>
      <c r="L8" s="38"/>
      <c r="M8" s="38"/>
      <c r="N8" s="39"/>
      <c r="O8" s="39"/>
      <c r="P8" s="39"/>
      <c r="Q8" s="39"/>
    </row>
    <row r="9" spans="1:32" s="5" customFormat="1" ht="15.5" x14ac:dyDescent="0.35"/>
    <row r="10" spans="1:32" s="5" customFormat="1" ht="15.5" x14ac:dyDescent="0.35"/>
    <row r="11" spans="1:32" s="5" customFormat="1" ht="15.5" x14ac:dyDescent="0.35"/>
    <row r="12" spans="1:32" s="3" customFormat="1" ht="15.5" x14ac:dyDescent="0.35">
      <c r="A12" s="7" t="s">
        <v>7</v>
      </c>
      <c r="B12" s="7">
        <v>10</v>
      </c>
      <c r="C12" s="7">
        <v>11</v>
      </c>
      <c r="D12" s="7">
        <v>12</v>
      </c>
      <c r="E12" s="7">
        <v>13</v>
      </c>
      <c r="F12" s="7">
        <v>14</v>
      </c>
      <c r="G12" s="7">
        <v>15</v>
      </c>
      <c r="H12" s="7">
        <v>16</v>
      </c>
      <c r="I12" s="7">
        <v>17</v>
      </c>
      <c r="J12" s="7">
        <v>18</v>
      </c>
      <c r="K12" s="7">
        <v>19</v>
      </c>
      <c r="L12" s="7">
        <v>20</v>
      </c>
      <c r="M12" s="7">
        <v>21</v>
      </c>
      <c r="N12" s="7">
        <v>22</v>
      </c>
      <c r="O12" s="7">
        <v>23</v>
      </c>
      <c r="P12" s="7">
        <v>24</v>
      </c>
      <c r="Q12" s="7">
        <v>25</v>
      </c>
      <c r="R12" s="7">
        <v>26</v>
      </c>
      <c r="S12" s="7">
        <v>27</v>
      </c>
      <c r="T12" s="7">
        <v>28</v>
      </c>
      <c r="U12" s="7">
        <v>29</v>
      </c>
      <c r="V12" s="7">
        <v>30</v>
      </c>
    </row>
    <row r="13" spans="1:32" s="5" customFormat="1" ht="15.5" x14ac:dyDescent="0.35">
      <c r="A13" s="4" t="s">
        <v>2</v>
      </c>
      <c r="B13" s="8">
        <f>B12*$J$4</f>
        <v>2.1</v>
      </c>
      <c r="C13" s="8">
        <f>C12*$J$4</f>
        <v>2.31</v>
      </c>
      <c r="D13" s="8">
        <v>2</v>
      </c>
      <c r="E13" s="8">
        <f>E12*$J$4</f>
        <v>2.73</v>
      </c>
      <c r="F13" s="8">
        <f>F12*$J$4</f>
        <v>2.94</v>
      </c>
      <c r="G13" s="8">
        <f>G12*$J$4</f>
        <v>3.15</v>
      </c>
      <c r="H13" s="8">
        <f>H12*$J$4</f>
        <v>3.36</v>
      </c>
      <c r="I13" s="8">
        <v>3</v>
      </c>
      <c r="J13" s="8">
        <f t="shared" ref="J13:Q13" si="0">J12*$J$4</f>
        <v>3.78</v>
      </c>
      <c r="K13" s="8">
        <f t="shared" si="0"/>
        <v>3.9899999999999998</v>
      </c>
      <c r="L13" s="8">
        <f t="shared" si="0"/>
        <v>4.2</v>
      </c>
      <c r="M13" s="8">
        <f t="shared" si="0"/>
        <v>4.41</v>
      </c>
      <c r="N13" s="8">
        <f t="shared" si="0"/>
        <v>4.62</v>
      </c>
      <c r="O13" s="8">
        <f t="shared" si="0"/>
        <v>4.83</v>
      </c>
      <c r="P13" s="8">
        <f t="shared" si="0"/>
        <v>5.04</v>
      </c>
      <c r="Q13" s="8">
        <f t="shared" si="0"/>
        <v>5.25</v>
      </c>
      <c r="R13" s="8">
        <v>6</v>
      </c>
      <c r="S13" s="8">
        <f>S12*$J$4</f>
        <v>5.67</v>
      </c>
      <c r="T13" s="8">
        <f>T12*$J$4</f>
        <v>5.88</v>
      </c>
      <c r="U13" s="8">
        <f>U12*$J$4</f>
        <v>6.09</v>
      </c>
      <c r="V13" s="8">
        <f>V12*$J$4</f>
        <v>6.3</v>
      </c>
    </row>
    <row r="14" spans="1:32" s="5" customFormat="1" ht="15.5" x14ac:dyDescent="0.35">
      <c r="A14" s="6" t="s">
        <v>73</v>
      </c>
      <c r="B14" s="9">
        <v>0</v>
      </c>
      <c r="C14" s="9">
        <f t="shared" ref="C14:V14" si="1">C12*$J$5</f>
        <v>0.55008188585607942</v>
      </c>
      <c r="D14" s="9">
        <f t="shared" si="1"/>
        <v>0.60008933002481391</v>
      </c>
      <c r="E14" s="9">
        <f t="shared" si="1"/>
        <v>0.65009677419354839</v>
      </c>
      <c r="F14" s="9">
        <f t="shared" si="1"/>
        <v>0.70010421836228287</v>
      </c>
      <c r="G14" s="9">
        <f t="shared" si="1"/>
        <v>0.75011166253101735</v>
      </c>
      <c r="H14" s="9">
        <f t="shared" si="1"/>
        <v>0.80011910669975184</v>
      </c>
      <c r="I14" s="9">
        <f t="shared" si="1"/>
        <v>0.85012655086848632</v>
      </c>
      <c r="J14" s="9">
        <f t="shared" si="1"/>
        <v>0.9001339950372208</v>
      </c>
      <c r="K14" s="9">
        <f t="shared" si="1"/>
        <v>0.95014143920595528</v>
      </c>
      <c r="L14" s="9">
        <f t="shared" si="1"/>
        <v>1.0001488833746899</v>
      </c>
      <c r="M14" s="9">
        <f t="shared" si="1"/>
        <v>1.0501563275434243</v>
      </c>
      <c r="N14" s="9">
        <f t="shared" si="1"/>
        <v>1.1001637717121588</v>
      </c>
      <c r="O14" s="9">
        <f t="shared" si="1"/>
        <v>1.1501712158808932</v>
      </c>
      <c r="P14" s="9">
        <f t="shared" si="1"/>
        <v>1.2001786600496278</v>
      </c>
      <c r="Q14" s="9">
        <f t="shared" si="1"/>
        <v>1.2501861042183622</v>
      </c>
      <c r="R14" s="9">
        <f t="shared" si="1"/>
        <v>1.3001935483870968</v>
      </c>
      <c r="S14" s="9">
        <f t="shared" si="1"/>
        <v>1.3502009925558311</v>
      </c>
      <c r="T14" s="9">
        <f t="shared" si="1"/>
        <v>1.4002084367245657</v>
      </c>
      <c r="U14" s="9">
        <f t="shared" si="1"/>
        <v>1.4502158808933001</v>
      </c>
      <c r="V14" s="9">
        <f t="shared" si="1"/>
        <v>1.5002233250620347</v>
      </c>
    </row>
    <row r="15" spans="1:32" s="5" customFormat="1" ht="15.5" x14ac:dyDescent="0.35">
      <c r="A15" s="4" t="s">
        <v>4</v>
      </c>
      <c r="B15" s="8">
        <f>B12*$J$6</f>
        <v>2.7</v>
      </c>
      <c r="C15" s="8">
        <f>C12*$J$6</f>
        <v>2.97</v>
      </c>
      <c r="D15" s="8">
        <f>D12*$J$6</f>
        <v>3.24</v>
      </c>
      <c r="E15" s="8">
        <v>3</v>
      </c>
      <c r="F15" s="8">
        <f t="shared" ref="F15:V15" si="2">F12*$J$6</f>
        <v>3.7800000000000002</v>
      </c>
      <c r="G15" s="8">
        <f t="shared" si="2"/>
        <v>4.0500000000000007</v>
      </c>
      <c r="H15" s="8">
        <f t="shared" si="2"/>
        <v>4.32</v>
      </c>
      <c r="I15" s="8">
        <f t="shared" si="2"/>
        <v>4.59</v>
      </c>
      <c r="J15" s="8">
        <f t="shared" si="2"/>
        <v>4.8600000000000003</v>
      </c>
      <c r="K15" s="8">
        <f t="shared" si="2"/>
        <v>5.1300000000000008</v>
      </c>
      <c r="L15" s="8">
        <f t="shared" si="2"/>
        <v>5.4</v>
      </c>
      <c r="M15" s="8">
        <f t="shared" si="2"/>
        <v>5.67</v>
      </c>
      <c r="N15" s="8">
        <f t="shared" si="2"/>
        <v>5.94</v>
      </c>
      <c r="O15" s="8">
        <f t="shared" si="2"/>
        <v>6.2100000000000009</v>
      </c>
      <c r="P15" s="8">
        <f t="shared" si="2"/>
        <v>6.48</v>
      </c>
      <c r="Q15" s="8">
        <f t="shared" si="2"/>
        <v>6.75</v>
      </c>
      <c r="R15" s="8">
        <f t="shared" si="2"/>
        <v>7.0200000000000005</v>
      </c>
      <c r="S15" s="8">
        <f t="shared" si="2"/>
        <v>7.2900000000000009</v>
      </c>
      <c r="T15" s="8">
        <f t="shared" si="2"/>
        <v>7.5600000000000005</v>
      </c>
      <c r="U15" s="8">
        <f t="shared" si="2"/>
        <v>7.83</v>
      </c>
      <c r="V15" s="8">
        <f t="shared" si="2"/>
        <v>8.1000000000000014</v>
      </c>
    </row>
    <row r="16" spans="1:32" s="5" customFormat="1" ht="15.5" x14ac:dyDescent="0.35">
      <c r="A16" s="6" t="s">
        <v>5</v>
      </c>
      <c r="B16" s="9">
        <f t="shared" ref="B16:V16" si="3">B12*$J$7</f>
        <v>0.1</v>
      </c>
      <c r="C16" s="9">
        <f t="shared" si="3"/>
        <v>0.11</v>
      </c>
      <c r="D16" s="9">
        <f t="shared" si="3"/>
        <v>0.12</v>
      </c>
      <c r="E16" s="9">
        <f t="shared" si="3"/>
        <v>0.13</v>
      </c>
      <c r="F16" s="9">
        <f t="shared" si="3"/>
        <v>0.14000000000000001</v>
      </c>
      <c r="G16" s="9">
        <f t="shared" si="3"/>
        <v>0.15</v>
      </c>
      <c r="H16" s="9">
        <f t="shared" si="3"/>
        <v>0.16</v>
      </c>
      <c r="I16" s="9">
        <f t="shared" si="3"/>
        <v>0.17</v>
      </c>
      <c r="J16" s="9">
        <f t="shared" si="3"/>
        <v>0.18</v>
      </c>
      <c r="K16" s="9">
        <f t="shared" si="3"/>
        <v>0.19</v>
      </c>
      <c r="L16" s="9">
        <f t="shared" si="3"/>
        <v>0.2</v>
      </c>
      <c r="M16" s="9">
        <f t="shared" si="3"/>
        <v>0.21</v>
      </c>
      <c r="N16" s="9">
        <f t="shared" si="3"/>
        <v>0.22</v>
      </c>
      <c r="O16" s="9">
        <f t="shared" si="3"/>
        <v>0.23</v>
      </c>
      <c r="P16" s="9">
        <f t="shared" si="3"/>
        <v>0.24</v>
      </c>
      <c r="Q16" s="9">
        <f t="shared" si="3"/>
        <v>0.25</v>
      </c>
      <c r="R16" s="9">
        <f t="shared" si="3"/>
        <v>0.26</v>
      </c>
      <c r="S16" s="9">
        <f t="shared" si="3"/>
        <v>0.27</v>
      </c>
      <c r="T16" s="9">
        <f t="shared" si="3"/>
        <v>0.28000000000000003</v>
      </c>
      <c r="U16" s="9">
        <f t="shared" si="3"/>
        <v>0.28999999999999998</v>
      </c>
      <c r="V16" s="9">
        <f t="shared" si="3"/>
        <v>0.3</v>
      </c>
    </row>
    <row r="17" spans="1:31" s="5" customFormat="1" ht="15.5" x14ac:dyDescent="0.35">
      <c r="A17" s="8" t="s">
        <v>77</v>
      </c>
      <c r="B17" s="8">
        <f t="shared" ref="B17:G17" si="4">B12*$J$8</f>
        <v>4.5999999999999996</v>
      </c>
      <c r="C17" s="8">
        <f t="shared" si="4"/>
        <v>5.0599999999999996</v>
      </c>
      <c r="D17" s="8">
        <f t="shared" si="4"/>
        <v>5.52</v>
      </c>
      <c r="E17" s="8">
        <f t="shared" si="4"/>
        <v>5.9799999999999995</v>
      </c>
      <c r="F17" s="8">
        <f t="shared" si="4"/>
        <v>6.4399999999999995</v>
      </c>
      <c r="G17" s="8">
        <f t="shared" si="4"/>
        <v>6.8999999999999995</v>
      </c>
      <c r="H17" s="8">
        <v>8</v>
      </c>
      <c r="I17" s="8">
        <f>I12*$J$8</f>
        <v>7.8199999999999994</v>
      </c>
      <c r="J17" s="8">
        <f>J12*$J$8</f>
        <v>8.2799999999999994</v>
      </c>
      <c r="K17" s="8">
        <f>K12*$J$8</f>
        <v>8.7399999999999984</v>
      </c>
      <c r="L17" s="8">
        <v>10</v>
      </c>
      <c r="M17" s="8">
        <f>M12*$J$8</f>
        <v>9.66</v>
      </c>
      <c r="N17" s="8">
        <f>N12*$J$8</f>
        <v>10.119999999999999</v>
      </c>
      <c r="O17" s="8">
        <f>O12*$J$8</f>
        <v>10.579999999999998</v>
      </c>
      <c r="P17" s="8">
        <v>12</v>
      </c>
      <c r="Q17" s="8">
        <f>Q12*$J$8</f>
        <v>11.5</v>
      </c>
      <c r="R17" s="8">
        <f>R12*$J$8</f>
        <v>11.959999999999999</v>
      </c>
      <c r="S17" s="8">
        <v>13</v>
      </c>
      <c r="T17" s="8">
        <f>T12*$J$8</f>
        <v>12.879999999999999</v>
      </c>
      <c r="U17" s="8">
        <v>14</v>
      </c>
      <c r="V17" s="8">
        <f>V12*$J$8</f>
        <v>13.799999999999999</v>
      </c>
    </row>
    <row r="20" spans="1:31" ht="37.5" customHeight="1" x14ac:dyDescent="0.35">
      <c r="A20" s="1" t="s">
        <v>8</v>
      </c>
      <c r="B20" s="1" t="s">
        <v>54</v>
      </c>
      <c r="AE20" s="10"/>
    </row>
    <row r="21" spans="1:31" x14ac:dyDescent="0.35">
      <c r="A21" s="1" t="s">
        <v>9</v>
      </c>
      <c r="B21" s="10" t="s">
        <v>55</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row>
  </sheetData>
  <mergeCells count="25">
    <mergeCell ref="B3:E3"/>
    <mergeCell ref="F3:I3"/>
    <mergeCell ref="J3:M3"/>
    <mergeCell ref="N3:Q3"/>
    <mergeCell ref="A1:V1"/>
    <mergeCell ref="B4:E4"/>
    <mergeCell ref="F4:I4"/>
    <mergeCell ref="J4:M4"/>
    <mergeCell ref="N4:Q4"/>
    <mergeCell ref="B5:E5"/>
    <mergeCell ref="F5:I5"/>
    <mergeCell ref="J5:M5"/>
    <mergeCell ref="N5:Q5"/>
    <mergeCell ref="B8:E8"/>
    <mergeCell ref="F8:I8"/>
    <mergeCell ref="J8:M8"/>
    <mergeCell ref="N8:Q8"/>
    <mergeCell ref="B6:E6"/>
    <mergeCell ref="F6:I6"/>
    <mergeCell ref="J6:M6"/>
    <mergeCell ref="N6:Q6"/>
    <mergeCell ref="B7:E7"/>
    <mergeCell ref="F7:I7"/>
    <mergeCell ref="J7:M7"/>
    <mergeCell ref="N7:Q7"/>
  </mergeCells>
  <hyperlinks>
    <hyperlink ref="B20" r:id="rId1"/>
  </hyperlinks>
  <pageMargins left="0.40208333333333302" right="0.22291666666666701" top="0.969444444444444" bottom="1.1812499999999999" header="0.3" footer="0.51180555555555496"/>
  <pageSetup paperSize="77" orientation="landscape" horizontalDpi="300" verticalDpi="300"/>
  <headerFooter>
    <oddHeader>&amp;L&amp;"Calibri,Regular"Datei: &amp;F
Stand: 29.08.2016</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1"/>
  <sheetViews>
    <sheetView zoomScale="70" zoomScaleNormal="70" workbookViewId="0">
      <selection activeCell="A13" sqref="A13:A17"/>
    </sheetView>
  </sheetViews>
  <sheetFormatPr baseColWidth="10" defaultColWidth="10.58203125" defaultRowHeight="14.5" x14ac:dyDescent="0.35"/>
  <cols>
    <col min="1" max="1" width="24.75" style="1" customWidth="1"/>
    <col min="2" max="2" width="2.75" style="1" customWidth="1"/>
    <col min="3" max="4" width="2.83203125" style="1" customWidth="1"/>
    <col min="5" max="6" width="2.75" style="1" customWidth="1"/>
    <col min="7" max="7" width="2.83203125" style="1" customWidth="1"/>
    <col min="8" max="8" width="2.5" style="1" customWidth="1"/>
    <col min="9" max="9" width="2.58203125" style="1" customWidth="1"/>
    <col min="10" max="10" width="2" style="1" customWidth="1"/>
    <col min="11" max="32" width="3.33203125" style="1" customWidth="1"/>
    <col min="33" max="1024" width="10.58203125" style="1"/>
  </cols>
  <sheetData>
    <row r="1" spans="1:32" ht="18.5" x14ac:dyDescent="0.45">
      <c r="A1" s="42" t="s">
        <v>56</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30"/>
      <c r="AD1" s="30"/>
      <c r="AE1" s="30"/>
      <c r="AF1" s="30"/>
    </row>
    <row r="3" spans="1:32" s="3" customFormat="1" ht="15.5" x14ac:dyDescent="0.35">
      <c r="A3" s="2" t="s">
        <v>1</v>
      </c>
      <c r="B3" s="44">
        <v>398</v>
      </c>
      <c r="C3" s="44"/>
      <c r="D3" s="44"/>
      <c r="E3" s="44"/>
      <c r="F3" s="44" t="s">
        <v>53</v>
      </c>
      <c r="G3" s="44"/>
      <c r="H3" s="44"/>
      <c r="I3" s="44"/>
      <c r="J3" s="40"/>
      <c r="K3" s="40"/>
      <c r="L3" s="40"/>
      <c r="M3" s="40"/>
      <c r="N3" s="5"/>
      <c r="O3" s="5"/>
      <c r="P3" s="5"/>
      <c r="Q3" s="5"/>
    </row>
    <row r="4" spans="1:32" s="5" customFormat="1" ht="15.5" x14ac:dyDescent="0.35">
      <c r="A4" s="4" t="s">
        <v>2</v>
      </c>
      <c r="B4" s="46">
        <v>78.474999999999994</v>
      </c>
      <c r="C4" s="46"/>
      <c r="D4" s="46"/>
      <c r="E4" s="46"/>
      <c r="F4" s="54" t="s">
        <v>53</v>
      </c>
      <c r="G4" s="54"/>
      <c r="H4" s="54"/>
      <c r="I4" s="54"/>
      <c r="J4" s="38">
        <f>B4/$B$3</f>
        <v>0.19717336683417083</v>
      </c>
      <c r="K4" s="38"/>
      <c r="L4" s="38"/>
      <c r="M4" s="38"/>
    </row>
    <row r="5" spans="1:32" s="5" customFormat="1" ht="15.5" x14ac:dyDescent="0.35">
      <c r="A5" s="6" t="s">
        <v>73</v>
      </c>
      <c r="B5" s="43">
        <v>27.907</v>
      </c>
      <c r="C5" s="43"/>
      <c r="D5" s="43"/>
      <c r="E5" s="43"/>
      <c r="F5" s="61" t="s">
        <v>53</v>
      </c>
      <c r="G5" s="61"/>
      <c r="H5" s="61"/>
      <c r="I5" s="61"/>
      <c r="J5" s="41">
        <f>B5/$B$3</f>
        <v>7.0118090452261306E-2</v>
      </c>
      <c r="K5" s="41"/>
      <c r="L5" s="41"/>
      <c r="M5" s="41"/>
    </row>
    <row r="6" spans="1:32" s="5" customFormat="1" ht="15.5" x14ac:dyDescent="0.35">
      <c r="A6" s="4" t="s">
        <v>4</v>
      </c>
      <c r="B6" s="46">
        <v>93.25</v>
      </c>
      <c r="C6" s="46"/>
      <c r="D6" s="46"/>
      <c r="E6" s="46"/>
      <c r="F6" s="54" t="s">
        <v>53</v>
      </c>
      <c r="G6" s="54"/>
      <c r="H6" s="54"/>
      <c r="I6" s="54"/>
      <c r="J6" s="38">
        <f>B6/$B$3</f>
        <v>0.2342964824120603</v>
      </c>
      <c r="K6" s="38"/>
      <c r="L6" s="38"/>
      <c r="M6" s="38"/>
    </row>
    <row r="7" spans="1:32" s="5" customFormat="1" ht="15.5" x14ac:dyDescent="0.35">
      <c r="A7" s="6" t="s">
        <v>5</v>
      </c>
      <c r="B7" s="43">
        <v>8.9879999999999995</v>
      </c>
      <c r="C7" s="43"/>
      <c r="D7" s="43"/>
      <c r="E7" s="43"/>
      <c r="F7" s="61" t="s">
        <v>53</v>
      </c>
      <c r="G7" s="61"/>
      <c r="H7" s="61"/>
      <c r="I7" s="61"/>
      <c r="J7" s="41">
        <f>B7/$B$3</f>
        <v>2.2582914572864321E-2</v>
      </c>
      <c r="K7" s="41"/>
      <c r="L7" s="41"/>
      <c r="M7" s="41"/>
    </row>
    <row r="8" spans="1:32" s="5" customFormat="1" ht="15.5" x14ac:dyDescent="0.35">
      <c r="A8" s="8" t="s">
        <v>77</v>
      </c>
      <c r="B8" s="46">
        <v>201.38800000000001</v>
      </c>
      <c r="C8" s="46"/>
      <c r="D8" s="46"/>
      <c r="E8" s="46"/>
      <c r="F8" s="54" t="s">
        <v>53</v>
      </c>
      <c r="G8" s="54"/>
      <c r="H8" s="54"/>
      <c r="I8" s="54"/>
      <c r="J8" s="38">
        <f>B8/$B$3</f>
        <v>0.50600000000000001</v>
      </c>
      <c r="K8" s="38"/>
      <c r="L8" s="38"/>
      <c r="M8" s="38"/>
    </row>
    <row r="9" spans="1:32" s="5" customFormat="1" ht="15.5" x14ac:dyDescent="0.35"/>
    <row r="10" spans="1:32" s="5" customFormat="1" ht="15.5" x14ac:dyDescent="0.35"/>
    <row r="11" spans="1:32" s="5" customFormat="1" ht="15.5" x14ac:dyDescent="0.35"/>
    <row r="12" spans="1:32" s="3" customFormat="1" ht="15.5" x14ac:dyDescent="0.35">
      <c r="A12" s="7" t="s">
        <v>7</v>
      </c>
      <c r="B12" s="7">
        <v>10</v>
      </c>
      <c r="C12" s="7">
        <v>11</v>
      </c>
      <c r="D12" s="7">
        <v>12</v>
      </c>
      <c r="E12" s="7">
        <v>13</v>
      </c>
      <c r="F12" s="7">
        <v>14</v>
      </c>
      <c r="G12" s="7">
        <v>15</v>
      </c>
      <c r="H12" s="7">
        <v>16</v>
      </c>
      <c r="I12" s="7">
        <v>17</v>
      </c>
      <c r="J12" s="7">
        <v>18</v>
      </c>
      <c r="K12" s="7">
        <v>19</v>
      </c>
      <c r="L12" s="7">
        <v>20</v>
      </c>
      <c r="M12" s="7">
        <v>21</v>
      </c>
      <c r="N12" s="7">
        <v>22</v>
      </c>
      <c r="O12" s="7">
        <v>23</v>
      </c>
      <c r="P12" s="7">
        <v>24</v>
      </c>
      <c r="Q12" s="7">
        <v>25</v>
      </c>
      <c r="R12" s="7">
        <v>26</v>
      </c>
      <c r="S12" s="7">
        <v>27</v>
      </c>
      <c r="T12" s="7">
        <v>28</v>
      </c>
      <c r="U12" s="7">
        <v>29</v>
      </c>
      <c r="V12" s="7">
        <v>30</v>
      </c>
    </row>
    <row r="13" spans="1:32" s="5" customFormat="1" ht="15.5" x14ac:dyDescent="0.35">
      <c r="A13" s="4" t="s">
        <v>2</v>
      </c>
      <c r="B13" s="8">
        <f t="shared" ref="B13:V13" si="0">B12*$J$4</f>
        <v>1.9717336683417084</v>
      </c>
      <c r="C13" s="8">
        <f t="shared" si="0"/>
        <v>2.168907035175879</v>
      </c>
      <c r="D13" s="8">
        <f t="shared" si="0"/>
        <v>2.3660804020100499</v>
      </c>
      <c r="E13" s="8">
        <f t="shared" si="0"/>
        <v>2.5632537688442207</v>
      </c>
      <c r="F13" s="8">
        <f t="shared" si="0"/>
        <v>2.7604271356783916</v>
      </c>
      <c r="G13" s="8">
        <f t="shared" si="0"/>
        <v>2.9576005025125625</v>
      </c>
      <c r="H13" s="8">
        <f t="shared" si="0"/>
        <v>3.1547738693467333</v>
      </c>
      <c r="I13" s="8">
        <f t="shared" si="0"/>
        <v>3.3519472361809042</v>
      </c>
      <c r="J13" s="8">
        <f t="shared" si="0"/>
        <v>3.549120603015075</v>
      </c>
      <c r="K13" s="8">
        <f t="shared" si="0"/>
        <v>3.7462939698492459</v>
      </c>
      <c r="L13" s="8">
        <f t="shared" si="0"/>
        <v>3.9434673366834168</v>
      </c>
      <c r="M13" s="8">
        <f t="shared" si="0"/>
        <v>4.1406407035175876</v>
      </c>
      <c r="N13" s="8">
        <f t="shared" si="0"/>
        <v>4.337814070351758</v>
      </c>
      <c r="O13" s="8">
        <f t="shared" si="0"/>
        <v>4.5349874371859293</v>
      </c>
      <c r="P13" s="8">
        <f t="shared" si="0"/>
        <v>4.7321608040200998</v>
      </c>
      <c r="Q13" s="8">
        <f t="shared" si="0"/>
        <v>4.9293341708542711</v>
      </c>
      <c r="R13" s="8">
        <f t="shared" si="0"/>
        <v>5.1265075376884415</v>
      </c>
      <c r="S13" s="8">
        <f t="shared" si="0"/>
        <v>5.3236809045226128</v>
      </c>
      <c r="T13" s="8">
        <f t="shared" si="0"/>
        <v>5.5208542713567832</v>
      </c>
      <c r="U13" s="8">
        <f t="shared" si="0"/>
        <v>5.7180276381909545</v>
      </c>
      <c r="V13" s="8">
        <f t="shared" si="0"/>
        <v>5.9152010050251249</v>
      </c>
    </row>
    <row r="14" spans="1:32" s="5" customFormat="1" ht="15.5" x14ac:dyDescent="0.35">
      <c r="A14" s="6" t="s">
        <v>73</v>
      </c>
      <c r="B14" s="9">
        <f t="shared" ref="B14:V14" si="1">B12*$J$5</f>
        <v>0.70118090452261306</v>
      </c>
      <c r="C14" s="9">
        <f t="shared" si="1"/>
        <v>0.77129899497487431</v>
      </c>
      <c r="D14" s="9">
        <f t="shared" si="1"/>
        <v>0.84141708542713567</v>
      </c>
      <c r="E14" s="9">
        <f t="shared" si="1"/>
        <v>0.91153517587939703</v>
      </c>
      <c r="F14" s="9">
        <f t="shared" si="1"/>
        <v>0.98165326633165828</v>
      </c>
      <c r="G14" s="9">
        <f t="shared" si="1"/>
        <v>1.0517713567839195</v>
      </c>
      <c r="H14" s="9">
        <f t="shared" si="1"/>
        <v>1.1218894472361809</v>
      </c>
      <c r="I14" s="9">
        <f t="shared" si="1"/>
        <v>1.1920075376884423</v>
      </c>
      <c r="J14" s="9">
        <f t="shared" si="1"/>
        <v>1.2621256281407036</v>
      </c>
      <c r="K14" s="9">
        <f t="shared" si="1"/>
        <v>1.3322437185929648</v>
      </c>
      <c r="L14" s="9">
        <f t="shared" si="1"/>
        <v>1.4023618090452261</v>
      </c>
      <c r="M14" s="9">
        <f t="shared" si="1"/>
        <v>1.4724798994974875</v>
      </c>
      <c r="N14" s="9">
        <f t="shared" si="1"/>
        <v>1.5425979899497486</v>
      </c>
      <c r="O14" s="9">
        <f t="shared" si="1"/>
        <v>1.61271608040201</v>
      </c>
      <c r="P14" s="9">
        <f t="shared" si="1"/>
        <v>1.6828341708542713</v>
      </c>
      <c r="Q14" s="9">
        <f t="shared" si="1"/>
        <v>1.7529522613065327</v>
      </c>
      <c r="R14" s="9">
        <f t="shared" si="1"/>
        <v>1.8230703517587941</v>
      </c>
      <c r="S14" s="9">
        <f t="shared" si="1"/>
        <v>1.8931884422110552</v>
      </c>
      <c r="T14" s="9">
        <f t="shared" si="1"/>
        <v>1.9633065326633166</v>
      </c>
      <c r="U14" s="9">
        <f t="shared" si="1"/>
        <v>2.0334246231155779</v>
      </c>
      <c r="V14" s="9">
        <f t="shared" si="1"/>
        <v>2.1035427135678391</v>
      </c>
    </row>
    <row r="15" spans="1:32" s="5" customFormat="1" ht="15.5" x14ac:dyDescent="0.35">
      <c r="A15" s="4" t="s">
        <v>4</v>
      </c>
      <c r="B15" s="8">
        <f t="shared" ref="B15:V15" si="2">B12*$J$6</f>
        <v>2.3429648241206031</v>
      </c>
      <c r="C15" s="8">
        <f t="shared" si="2"/>
        <v>2.5772613065326633</v>
      </c>
      <c r="D15" s="8">
        <f t="shared" si="2"/>
        <v>2.8115577889447234</v>
      </c>
      <c r="E15" s="8">
        <f t="shared" si="2"/>
        <v>3.045854271356784</v>
      </c>
      <c r="F15" s="8">
        <f t="shared" si="2"/>
        <v>3.2801507537688441</v>
      </c>
      <c r="G15" s="8">
        <f t="shared" si="2"/>
        <v>3.5144472361809047</v>
      </c>
      <c r="H15" s="8">
        <f t="shared" si="2"/>
        <v>3.7487437185929648</v>
      </c>
      <c r="I15" s="8">
        <f t="shared" si="2"/>
        <v>3.983040201005025</v>
      </c>
      <c r="J15" s="8">
        <f t="shared" si="2"/>
        <v>4.2173366834170851</v>
      </c>
      <c r="K15" s="8">
        <f t="shared" si="2"/>
        <v>4.4516331658291461</v>
      </c>
      <c r="L15" s="8">
        <f t="shared" si="2"/>
        <v>4.6859296482412063</v>
      </c>
      <c r="M15" s="8">
        <f t="shared" si="2"/>
        <v>4.9202261306532664</v>
      </c>
      <c r="N15" s="8">
        <f t="shared" si="2"/>
        <v>5.1545226130653266</v>
      </c>
      <c r="O15" s="8">
        <f t="shared" si="2"/>
        <v>5.3888190954773867</v>
      </c>
      <c r="P15" s="8">
        <f t="shared" si="2"/>
        <v>5.6231155778894468</v>
      </c>
      <c r="Q15" s="8">
        <f t="shared" si="2"/>
        <v>5.8574120603015079</v>
      </c>
      <c r="R15" s="8">
        <f t="shared" si="2"/>
        <v>6.091708542713568</v>
      </c>
      <c r="S15" s="8">
        <f t="shared" si="2"/>
        <v>6.3260050251256281</v>
      </c>
      <c r="T15" s="8">
        <f t="shared" si="2"/>
        <v>6.5603015075376883</v>
      </c>
      <c r="U15" s="8">
        <f t="shared" si="2"/>
        <v>6.7945979899497484</v>
      </c>
      <c r="V15" s="8">
        <f t="shared" si="2"/>
        <v>7.0288944723618094</v>
      </c>
    </row>
    <row r="16" spans="1:32" s="5" customFormat="1" ht="15.5" x14ac:dyDescent="0.35">
      <c r="A16" s="6" t="s">
        <v>5</v>
      </c>
      <c r="B16" s="9">
        <f t="shared" ref="B16:V16" si="3">B12*$J$7</f>
        <v>0.22582914572864321</v>
      </c>
      <c r="C16" s="9">
        <f t="shared" si="3"/>
        <v>0.24841206030150753</v>
      </c>
      <c r="D16" s="9">
        <f t="shared" si="3"/>
        <v>0.27099497487437185</v>
      </c>
      <c r="E16" s="9">
        <f t="shared" si="3"/>
        <v>0.29357788944723617</v>
      </c>
      <c r="F16" s="9">
        <f t="shared" si="3"/>
        <v>0.31616080402010049</v>
      </c>
      <c r="G16" s="9">
        <f t="shared" si="3"/>
        <v>0.33874371859296482</v>
      </c>
      <c r="H16" s="9">
        <f t="shared" si="3"/>
        <v>0.36132663316582914</v>
      </c>
      <c r="I16" s="9">
        <f t="shared" si="3"/>
        <v>0.38390954773869346</v>
      </c>
      <c r="J16" s="9">
        <f t="shared" si="3"/>
        <v>0.40649246231155778</v>
      </c>
      <c r="K16" s="9">
        <f t="shared" si="3"/>
        <v>0.4290753768844221</v>
      </c>
      <c r="L16" s="9">
        <f t="shared" si="3"/>
        <v>0.45165829145728642</v>
      </c>
      <c r="M16" s="9">
        <f t="shared" si="3"/>
        <v>0.47424120603015074</v>
      </c>
      <c r="N16" s="9">
        <f t="shared" si="3"/>
        <v>0.49682412060301506</v>
      </c>
      <c r="O16" s="9">
        <f t="shared" si="3"/>
        <v>0.51940703517587938</v>
      </c>
      <c r="P16" s="9">
        <f t="shared" si="3"/>
        <v>0.5419899497487437</v>
      </c>
      <c r="Q16" s="9">
        <f t="shared" si="3"/>
        <v>0.56457286432160803</v>
      </c>
      <c r="R16" s="9">
        <f t="shared" si="3"/>
        <v>0.58715577889447235</v>
      </c>
      <c r="S16" s="9">
        <f t="shared" si="3"/>
        <v>0.60973869346733667</v>
      </c>
      <c r="T16" s="9">
        <f t="shared" si="3"/>
        <v>0.63232160804020099</v>
      </c>
      <c r="U16" s="9">
        <f t="shared" si="3"/>
        <v>0.65490452261306531</v>
      </c>
      <c r="V16" s="9">
        <f t="shared" si="3"/>
        <v>0.67748743718592963</v>
      </c>
    </row>
    <row r="17" spans="1:31" s="5" customFormat="1" ht="15.5" x14ac:dyDescent="0.35">
      <c r="A17" s="8" t="s">
        <v>77</v>
      </c>
      <c r="B17" s="8">
        <f t="shared" ref="B17:V17" si="4">B12*$J$8</f>
        <v>5.0600000000000005</v>
      </c>
      <c r="C17" s="8">
        <f t="shared" si="4"/>
        <v>5.5659999999999998</v>
      </c>
      <c r="D17" s="8">
        <f t="shared" si="4"/>
        <v>6.0720000000000001</v>
      </c>
      <c r="E17" s="8">
        <f t="shared" si="4"/>
        <v>6.5780000000000003</v>
      </c>
      <c r="F17" s="8">
        <f t="shared" si="4"/>
        <v>7.0839999999999996</v>
      </c>
      <c r="G17" s="8">
        <f t="shared" si="4"/>
        <v>7.59</v>
      </c>
      <c r="H17" s="8">
        <f t="shared" si="4"/>
        <v>8.0960000000000001</v>
      </c>
      <c r="I17" s="8">
        <f t="shared" si="4"/>
        <v>8.6020000000000003</v>
      </c>
      <c r="J17" s="8">
        <f t="shared" si="4"/>
        <v>9.1080000000000005</v>
      </c>
      <c r="K17" s="8">
        <f t="shared" si="4"/>
        <v>9.6140000000000008</v>
      </c>
      <c r="L17" s="8">
        <f t="shared" si="4"/>
        <v>10.120000000000001</v>
      </c>
      <c r="M17" s="8">
        <f t="shared" si="4"/>
        <v>10.625999999999999</v>
      </c>
      <c r="N17" s="8">
        <f t="shared" si="4"/>
        <v>11.132</v>
      </c>
      <c r="O17" s="8">
        <f t="shared" si="4"/>
        <v>11.638</v>
      </c>
      <c r="P17" s="8">
        <f t="shared" si="4"/>
        <v>12.144</v>
      </c>
      <c r="Q17" s="8">
        <f t="shared" si="4"/>
        <v>12.65</v>
      </c>
      <c r="R17" s="8">
        <f t="shared" si="4"/>
        <v>13.156000000000001</v>
      </c>
      <c r="S17" s="8">
        <f t="shared" si="4"/>
        <v>13.662000000000001</v>
      </c>
      <c r="T17" s="8">
        <f t="shared" si="4"/>
        <v>14.167999999999999</v>
      </c>
      <c r="U17" s="8">
        <f t="shared" si="4"/>
        <v>14.673999999999999</v>
      </c>
      <c r="V17" s="8">
        <f t="shared" si="4"/>
        <v>15.18</v>
      </c>
    </row>
    <row r="20" spans="1:31" x14ac:dyDescent="0.35">
      <c r="A20" s="1" t="s">
        <v>8</v>
      </c>
      <c r="B20" s="21" t="s">
        <v>57</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row>
    <row r="21" spans="1:31" x14ac:dyDescent="0.35">
      <c r="A21" s="1" t="s">
        <v>9</v>
      </c>
      <c r="B21" s="84">
        <v>2019</v>
      </c>
      <c r="C21" s="84"/>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row>
  </sheetData>
  <mergeCells count="20">
    <mergeCell ref="B3:E3"/>
    <mergeCell ref="F3:I3"/>
    <mergeCell ref="J3:M3"/>
    <mergeCell ref="A1:AB1"/>
    <mergeCell ref="B4:E4"/>
    <mergeCell ref="F4:I4"/>
    <mergeCell ref="J4:M4"/>
    <mergeCell ref="B5:E5"/>
    <mergeCell ref="F5:I5"/>
    <mergeCell ref="J5:M5"/>
    <mergeCell ref="B8:E8"/>
    <mergeCell ref="F8:I8"/>
    <mergeCell ref="J8:M8"/>
    <mergeCell ref="B21:C21"/>
    <mergeCell ref="B6:E6"/>
    <mergeCell ref="F6:I6"/>
    <mergeCell ref="J6:M6"/>
    <mergeCell ref="B7:E7"/>
    <mergeCell ref="F7:I7"/>
    <mergeCell ref="J7:M7"/>
  </mergeCells>
  <hyperlinks>
    <hyperlink ref="B20" r:id="rId1"/>
  </hyperlinks>
  <pageMargins left="0.40208333333333302" right="0.22291666666666701" top="0.969444444444444" bottom="1.1812499999999999" header="0.3" footer="0.51180555555555496"/>
  <pageSetup paperSize="77" orientation="landscape" horizontalDpi="300" verticalDpi="300"/>
  <headerFooter>
    <oddHeader>&amp;L&amp;"Calibri,Regular"Datei: &amp;F
Stand: 29.08.2016</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1"/>
  <sheetViews>
    <sheetView zoomScale="110" zoomScaleNormal="110" workbookViewId="0">
      <selection activeCell="A13" sqref="A13:A17"/>
    </sheetView>
  </sheetViews>
  <sheetFormatPr baseColWidth="10" defaultColWidth="10.58203125" defaultRowHeight="14.5" x14ac:dyDescent="0.35"/>
  <cols>
    <col min="1" max="1" width="23.08203125" style="1" customWidth="1"/>
    <col min="2" max="3" width="2.83203125" style="1" customWidth="1"/>
    <col min="4" max="4" width="3.25" style="1" customWidth="1"/>
    <col min="5" max="5" width="2.83203125" style="1" customWidth="1"/>
    <col min="6" max="7" width="3.25" style="1" customWidth="1"/>
    <col min="8" max="8" width="2.83203125" style="1" customWidth="1"/>
    <col min="9" max="9" width="3" style="1" customWidth="1"/>
    <col min="10" max="10" width="2.83203125" style="1" customWidth="1"/>
    <col min="11" max="11" width="3" style="1" customWidth="1"/>
    <col min="12" max="32" width="3.33203125" style="1" customWidth="1"/>
    <col min="33" max="1024" width="10.58203125" style="1"/>
  </cols>
  <sheetData>
    <row r="1" spans="1:32" ht="18.5" x14ac:dyDescent="0.45">
      <c r="A1" s="42" t="s">
        <v>58</v>
      </c>
      <c r="B1" s="42"/>
      <c r="C1" s="42"/>
      <c r="D1" s="42"/>
      <c r="E1" s="42"/>
      <c r="F1" s="42"/>
      <c r="G1" s="42"/>
      <c r="H1" s="42"/>
      <c r="I1" s="42"/>
      <c r="J1" s="42"/>
      <c r="K1" s="42"/>
      <c r="L1" s="42"/>
      <c r="M1" s="42"/>
      <c r="N1" s="42"/>
      <c r="O1" s="42"/>
      <c r="P1" s="42"/>
      <c r="Q1" s="42"/>
      <c r="R1" s="42"/>
      <c r="S1" s="42"/>
      <c r="T1" s="42"/>
      <c r="U1" s="42"/>
      <c r="V1" s="42"/>
      <c r="W1" s="42"/>
      <c r="X1" s="42"/>
      <c r="Y1" s="42"/>
      <c r="Z1" s="30"/>
      <c r="AA1" s="30"/>
      <c r="AB1" s="30"/>
      <c r="AC1" s="30"/>
      <c r="AD1" s="30"/>
      <c r="AE1" s="30"/>
      <c r="AF1" s="30"/>
    </row>
    <row r="3" spans="1:32" s="3" customFormat="1" ht="15.5" x14ac:dyDescent="0.35">
      <c r="A3" s="2" t="s">
        <v>1</v>
      </c>
      <c r="B3" s="44">
        <v>646</v>
      </c>
      <c r="C3" s="44"/>
      <c r="D3" s="44"/>
      <c r="E3" s="44"/>
      <c r="F3" s="44" t="s">
        <v>59</v>
      </c>
      <c r="G3" s="44"/>
      <c r="H3" s="44"/>
      <c r="I3" s="44"/>
      <c r="J3" s="40"/>
      <c r="K3" s="40"/>
      <c r="L3" s="40"/>
      <c r="M3" s="40"/>
      <c r="N3" s="39"/>
      <c r="O3" s="39"/>
      <c r="P3" s="39"/>
      <c r="Q3" s="39"/>
    </row>
    <row r="4" spans="1:32" s="5" customFormat="1" ht="15.5" x14ac:dyDescent="0.35">
      <c r="A4" s="4" t="s">
        <v>2</v>
      </c>
      <c r="B4" s="85">
        <v>236</v>
      </c>
      <c r="C4" s="85"/>
      <c r="D4" s="85"/>
      <c r="E4" s="85"/>
      <c r="F4" s="54" t="s">
        <v>59</v>
      </c>
      <c r="G4" s="54"/>
      <c r="H4" s="54"/>
      <c r="I4" s="54"/>
      <c r="J4" s="38">
        <v>0.24</v>
      </c>
      <c r="K4" s="38"/>
      <c r="L4" s="38"/>
      <c r="M4" s="38"/>
      <c r="N4" s="39"/>
      <c r="O4" s="39"/>
      <c r="P4" s="39"/>
      <c r="Q4" s="39"/>
    </row>
    <row r="5" spans="1:32" s="5" customFormat="1" ht="15.5" x14ac:dyDescent="0.35">
      <c r="A5" s="6" t="s">
        <v>73</v>
      </c>
      <c r="B5" s="86">
        <v>46</v>
      </c>
      <c r="C5" s="86"/>
      <c r="D5" s="86"/>
      <c r="E5" s="86"/>
      <c r="F5" s="61" t="s">
        <v>59</v>
      </c>
      <c r="G5" s="61"/>
      <c r="H5" s="61"/>
      <c r="I5" s="61"/>
      <c r="J5" s="41">
        <v>0.05</v>
      </c>
      <c r="K5" s="41"/>
      <c r="L5" s="41"/>
      <c r="M5" s="41"/>
      <c r="N5" s="39"/>
      <c r="O5" s="39"/>
      <c r="P5" s="39"/>
      <c r="Q5" s="39"/>
    </row>
    <row r="6" spans="1:32" s="5" customFormat="1" ht="15.5" x14ac:dyDescent="0.35">
      <c r="A6" s="4" t="s">
        <v>4</v>
      </c>
      <c r="B6" s="85">
        <v>252</v>
      </c>
      <c r="C6" s="85"/>
      <c r="D6" s="85"/>
      <c r="E6" s="85"/>
      <c r="F6" s="54" t="s">
        <v>59</v>
      </c>
      <c r="G6" s="54"/>
      <c r="H6" s="54"/>
      <c r="I6" s="54"/>
      <c r="J6" s="38">
        <v>0.26</v>
      </c>
      <c r="K6" s="38"/>
      <c r="L6" s="38"/>
      <c r="M6" s="38"/>
      <c r="N6" s="39"/>
      <c r="O6" s="39"/>
      <c r="P6" s="39"/>
      <c r="Q6" s="39"/>
    </row>
    <row r="7" spans="1:32" s="5" customFormat="1" ht="15.5" x14ac:dyDescent="0.35">
      <c r="A7" s="6" t="s">
        <v>5</v>
      </c>
      <c r="B7" s="86">
        <v>8</v>
      </c>
      <c r="C7" s="86"/>
      <c r="D7" s="86"/>
      <c r="E7" s="86"/>
      <c r="F7" s="61" t="s">
        <v>59</v>
      </c>
      <c r="G7" s="61"/>
      <c r="H7" s="61"/>
      <c r="I7" s="61"/>
      <c r="J7" s="41">
        <f>B7/$B$3</f>
        <v>1.238390092879257E-2</v>
      </c>
      <c r="K7" s="41"/>
      <c r="L7" s="41"/>
      <c r="M7" s="41"/>
      <c r="N7" s="39"/>
      <c r="O7" s="39"/>
      <c r="P7" s="39"/>
      <c r="Q7" s="39"/>
    </row>
    <row r="8" spans="1:32" s="5" customFormat="1" ht="15.5" x14ac:dyDescent="0.35">
      <c r="A8" s="8" t="s">
        <v>77</v>
      </c>
      <c r="B8" s="85">
        <v>441</v>
      </c>
      <c r="C8" s="85"/>
      <c r="D8" s="85"/>
      <c r="E8" s="85"/>
      <c r="F8" s="54" t="s">
        <v>59</v>
      </c>
      <c r="G8" s="54"/>
      <c r="H8" s="54"/>
      <c r="I8" s="54"/>
      <c r="J8" s="38">
        <v>0.45</v>
      </c>
      <c r="K8" s="38"/>
      <c r="L8" s="38"/>
      <c r="M8" s="38"/>
      <c r="N8" s="39"/>
      <c r="O8" s="39"/>
      <c r="P8" s="39"/>
      <c r="Q8" s="39"/>
    </row>
    <row r="9" spans="1:32" s="5" customFormat="1" ht="15.5" x14ac:dyDescent="0.35"/>
    <row r="10" spans="1:32" s="5" customFormat="1" ht="15.5" x14ac:dyDescent="0.35"/>
    <row r="11" spans="1:32" s="5" customFormat="1" ht="15.5" x14ac:dyDescent="0.35"/>
    <row r="12" spans="1:32" s="3" customFormat="1" ht="15.5" x14ac:dyDescent="0.35">
      <c r="A12" s="7" t="s">
        <v>7</v>
      </c>
      <c r="B12" s="27">
        <v>10</v>
      </c>
      <c r="C12" s="7">
        <v>11</v>
      </c>
      <c r="D12" s="7">
        <v>12</v>
      </c>
      <c r="E12" s="7">
        <v>13</v>
      </c>
      <c r="F12" s="7">
        <v>14</v>
      </c>
      <c r="G12" s="7">
        <v>15</v>
      </c>
      <c r="H12" s="7">
        <v>16</v>
      </c>
      <c r="I12" s="7">
        <v>17</v>
      </c>
      <c r="J12" s="7">
        <v>18</v>
      </c>
      <c r="K12" s="7">
        <v>19</v>
      </c>
      <c r="L12" s="7">
        <v>20</v>
      </c>
      <c r="M12" s="7">
        <v>21</v>
      </c>
      <c r="N12" s="7">
        <v>22</v>
      </c>
      <c r="O12" s="7">
        <v>23</v>
      </c>
      <c r="P12" s="7">
        <v>24</v>
      </c>
      <c r="Q12" s="7">
        <v>25</v>
      </c>
      <c r="R12" s="7">
        <v>26</v>
      </c>
      <c r="S12" s="7">
        <v>27</v>
      </c>
      <c r="T12" s="7">
        <v>28</v>
      </c>
      <c r="U12" s="7">
        <v>29</v>
      </c>
      <c r="V12" s="7">
        <v>30</v>
      </c>
    </row>
    <row r="13" spans="1:32" s="5" customFormat="1" ht="15.5" x14ac:dyDescent="0.35">
      <c r="A13" s="4" t="s">
        <v>2</v>
      </c>
      <c r="B13" s="8">
        <f>B12*$J$4</f>
        <v>2.4</v>
      </c>
      <c r="C13" s="8">
        <f>C12*$J$4</f>
        <v>2.6399999999999997</v>
      </c>
      <c r="D13" s="8">
        <f>D12*$J$4</f>
        <v>2.88</v>
      </c>
      <c r="E13" s="8">
        <f>E12*$J$4</f>
        <v>3.12</v>
      </c>
      <c r="F13" s="8">
        <f>F12*$J$4</f>
        <v>3.36</v>
      </c>
      <c r="G13" s="8">
        <v>3</v>
      </c>
      <c r="H13" s="8">
        <f>H12*$J$4</f>
        <v>3.84</v>
      </c>
      <c r="I13" s="8">
        <f>I12*$J$4</f>
        <v>4.08</v>
      </c>
      <c r="J13" s="8">
        <f>J12*$J$4</f>
        <v>4.32</v>
      </c>
      <c r="K13" s="8">
        <v>4</v>
      </c>
      <c r="L13" s="8">
        <f t="shared" ref="L13:R13" si="0">L12*$J$4</f>
        <v>4.8</v>
      </c>
      <c r="M13" s="8">
        <f t="shared" si="0"/>
        <v>5.04</v>
      </c>
      <c r="N13" s="8">
        <f t="shared" si="0"/>
        <v>5.2799999999999994</v>
      </c>
      <c r="O13" s="8">
        <f t="shared" si="0"/>
        <v>5.52</v>
      </c>
      <c r="P13" s="8">
        <f t="shared" si="0"/>
        <v>5.76</v>
      </c>
      <c r="Q13" s="8">
        <f t="shared" si="0"/>
        <v>6</v>
      </c>
      <c r="R13" s="8">
        <f t="shared" si="0"/>
        <v>6.24</v>
      </c>
      <c r="S13" s="8">
        <v>7</v>
      </c>
      <c r="T13" s="8">
        <f>T12*$J$4</f>
        <v>6.72</v>
      </c>
      <c r="U13" s="8">
        <f>U12*$J$4</f>
        <v>6.96</v>
      </c>
      <c r="V13" s="8">
        <f>V12*$J$4</f>
        <v>7.1999999999999993</v>
      </c>
    </row>
    <row r="14" spans="1:32" s="5" customFormat="1" ht="15.5" x14ac:dyDescent="0.35">
      <c r="A14" s="6" t="s">
        <v>73</v>
      </c>
      <c r="B14" s="9">
        <v>0</v>
      </c>
      <c r="C14" s="9">
        <v>0</v>
      </c>
      <c r="D14" s="9">
        <f t="shared" ref="D14:U14" si="1">D12*$J$5</f>
        <v>0.60000000000000009</v>
      </c>
      <c r="E14" s="9">
        <f t="shared" si="1"/>
        <v>0.65</v>
      </c>
      <c r="F14" s="9">
        <f t="shared" si="1"/>
        <v>0.70000000000000007</v>
      </c>
      <c r="G14" s="9">
        <f t="shared" si="1"/>
        <v>0.75</v>
      </c>
      <c r="H14" s="9">
        <f t="shared" si="1"/>
        <v>0.8</v>
      </c>
      <c r="I14" s="9">
        <f t="shared" si="1"/>
        <v>0.85000000000000009</v>
      </c>
      <c r="J14" s="9">
        <f t="shared" si="1"/>
        <v>0.9</v>
      </c>
      <c r="K14" s="9">
        <f t="shared" si="1"/>
        <v>0.95000000000000007</v>
      </c>
      <c r="L14" s="9">
        <f t="shared" si="1"/>
        <v>1</v>
      </c>
      <c r="M14" s="9">
        <f t="shared" si="1"/>
        <v>1.05</v>
      </c>
      <c r="N14" s="9">
        <f t="shared" si="1"/>
        <v>1.1000000000000001</v>
      </c>
      <c r="O14" s="9">
        <f t="shared" si="1"/>
        <v>1.1500000000000001</v>
      </c>
      <c r="P14" s="9">
        <f t="shared" si="1"/>
        <v>1.2000000000000002</v>
      </c>
      <c r="Q14" s="9">
        <f t="shared" si="1"/>
        <v>1.25</v>
      </c>
      <c r="R14" s="9">
        <f t="shared" si="1"/>
        <v>1.3</v>
      </c>
      <c r="S14" s="9">
        <f t="shared" si="1"/>
        <v>1.35</v>
      </c>
      <c r="T14" s="9">
        <f t="shared" si="1"/>
        <v>1.4000000000000001</v>
      </c>
      <c r="U14" s="9">
        <f t="shared" si="1"/>
        <v>1.4500000000000002</v>
      </c>
      <c r="V14" s="9">
        <v>1</v>
      </c>
    </row>
    <row r="15" spans="1:32" s="5" customFormat="1" ht="15.5" x14ac:dyDescent="0.35">
      <c r="A15" s="4" t="s">
        <v>4</v>
      </c>
      <c r="B15" s="8">
        <f>B12*$J$6</f>
        <v>2.6</v>
      </c>
      <c r="C15" s="8">
        <f>C12*$J$6</f>
        <v>2.8600000000000003</v>
      </c>
      <c r="D15" s="8">
        <f>D12*$J$6</f>
        <v>3.12</v>
      </c>
      <c r="E15" s="8">
        <f>E12*$J$6</f>
        <v>3.38</v>
      </c>
      <c r="F15" s="8">
        <v>3</v>
      </c>
      <c r="G15" s="8">
        <f>G12*$J$6</f>
        <v>3.9000000000000004</v>
      </c>
      <c r="H15" s="8">
        <f>H12*$J$6</f>
        <v>4.16</v>
      </c>
      <c r="I15" s="8">
        <f>I12*$J$6</f>
        <v>4.42</v>
      </c>
      <c r="J15" s="8">
        <v>4</v>
      </c>
      <c r="K15" s="8">
        <f t="shared" ref="K15:V15" si="2">K12*$J$6</f>
        <v>4.9400000000000004</v>
      </c>
      <c r="L15" s="8">
        <f t="shared" si="2"/>
        <v>5.2</v>
      </c>
      <c r="M15" s="8">
        <f t="shared" si="2"/>
        <v>5.46</v>
      </c>
      <c r="N15" s="8">
        <f t="shared" si="2"/>
        <v>5.7200000000000006</v>
      </c>
      <c r="O15" s="8">
        <f t="shared" si="2"/>
        <v>5.98</v>
      </c>
      <c r="P15" s="8">
        <f t="shared" si="2"/>
        <v>6.24</v>
      </c>
      <c r="Q15" s="8">
        <f t="shared" si="2"/>
        <v>6.5</v>
      </c>
      <c r="R15" s="8">
        <f t="shared" si="2"/>
        <v>6.76</v>
      </c>
      <c r="S15" s="8">
        <f t="shared" si="2"/>
        <v>7.0200000000000005</v>
      </c>
      <c r="T15" s="8">
        <f t="shared" si="2"/>
        <v>7.28</v>
      </c>
      <c r="U15" s="8">
        <f t="shared" si="2"/>
        <v>7.54</v>
      </c>
      <c r="V15" s="8">
        <f t="shared" si="2"/>
        <v>7.8000000000000007</v>
      </c>
    </row>
    <row r="16" spans="1:32" s="5" customFormat="1" ht="15.5" x14ac:dyDescent="0.35">
      <c r="A16" s="6" t="s">
        <v>5</v>
      </c>
      <c r="B16" s="9">
        <f t="shared" ref="B16:V16" si="3">B12*$J$7</f>
        <v>0.12383900928792571</v>
      </c>
      <c r="C16" s="9">
        <f t="shared" si="3"/>
        <v>0.13622291021671828</v>
      </c>
      <c r="D16" s="9">
        <f t="shared" si="3"/>
        <v>0.14860681114551083</v>
      </c>
      <c r="E16" s="9">
        <f t="shared" si="3"/>
        <v>0.1609907120743034</v>
      </c>
      <c r="F16" s="9">
        <f t="shared" si="3"/>
        <v>0.17337461300309598</v>
      </c>
      <c r="G16" s="9">
        <f t="shared" si="3"/>
        <v>0.18575851393188855</v>
      </c>
      <c r="H16" s="9">
        <f t="shared" si="3"/>
        <v>0.19814241486068113</v>
      </c>
      <c r="I16" s="9">
        <f t="shared" si="3"/>
        <v>0.2105263157894737</v>
      </c>
      <c r="J16" s="9">
        <f t="shared" si="3"/>
        <v>0.22291021671826627</v>
      </c>
      <c r="K16" s="9">
        <f t="shared" si="3"/>
        <v>0.23529411764705885</v>
      </c>
      <c r="L16" s="9">
        <f t="shared" si="3"/>
        <v>0.24767801857585142</v>
      </c>
      <c r="M16" s="9">
        <f t="shared" si="3"/>
        <v>0.26006191950464397</v>
      </c>
      <c r="N16" s="9">
        <f t="shared" si="3"/>
        <v>0.27244582043343657</v>
      </c>
      <c r="O16" s="9">
        <f t="shared" si="3"/>
        <v>0.28482972136222912</v>
      </c>
      <c r="P16" s="9">
        <f t="shared" si="3"/>
        <v>0.29721362229102166</v>
      </c>
      <c r="Q16" s="9">
        <f t="shared" si="3"/>
        <v>0.30959752321981426</v>
      </c>
      <c r="R16" s="9">
        <f t="shared" si="3"/>
        <v>0.32198142414860681</v>
      </c>
      <c r="S16" s="9">
        <f t="shared" si="3"/>
        <v>0.33436532507739941</v>
      </c>
      <c r="T16" s="9">
        <f t="shared" si="3"/>
        <v>0.34674922600619196</v>
      </c>
      <c r="U16" s="9">
        <f t="shared" si="3"/>
        <v>0.35913312693498456</v>
      </c>
      <c r="V16" s="9">
        <f t="shared" si="3"/>
        <v>0.37151702786377711</v>
      </c>
    </row>
    <row r="17" spans="1:31" s="5" customFormat="1" ht="15.5" x14ac:dyDescent="0.35">
      <c r="A17" s="8" t="s">
        <v>77</v>
      </c>
      <c r="B17" s="8">
        <f>B12*$J$8</f>
        <v>4.5</v>
      </c>
      <c r="C17" s="8">
        <f>C12*$J$8</f>
        <v>4.95</v>
      </c>
      <c r="D17" s="8">
        <f>D12*$J$8</f>
        <v>5.4</v>
      </c>
      <c r="E17" s="8">
        <f>E12*$J$8</f>
        <v>5.8500000000000005</v>
      </c>
      <c r="F17" s="8">
        <v>7</v>
      </c>
      <c r="G17" s="8">
        <f>G12*$J$8</f>
        <v>6.75</v>
      </c>
      <c r="H17" s="8">
        <f>H12*$J$8</f>
        <v>7.2</v>
      </c>
      <c r="I17" s="8">
        <f>I12*$J$8</f>
        <v>7.65</v>
      </c>
      <c r="J17" s="8">
        <v>9</v>
      </c>
      <c r="K17" s="8">
        <f>K12*$J$8</f>
        <v>8.5500000000000007</v>
      </c>
      <c r="L17" s="8">
        <f>L12*$J$8</f>
        <v>9</v>
      </c>
      <c r="M17" s="8">
        <v>10</v>
      </c>
      <c r="N17" s="8">
        <f t="shared" ref="N17:V17" si="4">N12*$J$8</f>
        <v>9.9</v>
      </c>
      <c r="O17" s="8">
        <f t="shared" si="4"/>
        <v>10.35</v>
      </c>
      <c r="P17" s="8">
        <f t="shared" si="4"/>
        <v>10.8</v>
      </c>
      <c r="Q17" s="8">
        <f t="shared" si="4"/>
        <v>11.25</v>
      </c>
      <c r="R17" s="8">
        <f t="shared" si="4"/>
        <v>11.700000000000001</v>
      </c>
      <c r="S17" s="8">
        <f t="shared" si="4"/>
        <v>12.15</v>
      </c>
      <c r="T17" s="8">
        <f t="shared" si="4"/>
        <v>12.6</v>
      </c>
      <c r="U17" s="8">
        <f t="shared" si="4"/>
        <v>13.05</v>
      </c>
      <c r="V17" s="8">
        <f t="shared" si="4"/>
        <v>13.5</v>
      </c>
    </row>
    <row r="20" spans="1:31" x14ac:dyDescent="0.35">
      <c r="A20" s="1" t="s">
        <v>8</v>
      </c>
      <c r="B20" s="21" t="s">
        <v>60</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row>
    <row r="21" spans="1:31" x14ac:dyDescent="0.35">
      <c r="A21" s="1" t="s">
        <v>9</v>
      </c>
      <c r="B21" s="84">
        <v>2019</v>
      </c>
      <c r="C21" s="84"/>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row>
  </sheetData>
  <mergeCells count="26">
    <mergeCell ref="B7:E7"/>
    <mergeCell ref="F7:I7"/>
    <mergeCell ref="J7:M7"/>
    <mergeCell ref="N7:Q7"/>
    <mergeCell ref="B4:E4"/>
    <mergeCell ref="F4:I4"/>
    <mergeCell ref="J4:M4"/>
    <mergeCell ref="N4:Q4"/>
    <mergeCell ref="B5:E5"/>
    <mergeCell ref="F5:I5"/>
    <mergeCell ref="J5:M5"/>
    <mergeCell ref="N5:Q5"/>
    <mergeCell ref="A1:Y1"/>
    <mergeCell ref="B6:E6"/>
    <mergeCell ref="F6:I6"/>
    <mergeCell ref="J6:M6"/>
    <mergeCell ref="N6:Q6"/>
    <mergeCell ref="B3:E3"/>
    <mergeCell ref="F3:I3"/>
    <mergeCell ref="J3:M3"/>
    <mergeCell ref="N3:Q3"/>
    <mergeCell ref="B21:C21"/>
    <mergeCell ref="B8:E8"/>
    <mergeCell ref="F8:I8"/>
    <mergeCell ref="J8:M8"/>
    <mergeCell ref="N8:Q8"/>
  </mergeCells>
  <hyperlinks>
    <hyperlink ref="B20" r:id="rId1"/>
  </hyperlinks>
  <pageMargins left="0.40208333333333302" right="0.22291666666666701" top="0.969444444444444" bottom="1.1812499999999999" header="0.3" footer="0.51180555555555496"/>
  <pageSetup paperSize="77" orientation="landscape" horizontalDpi="300" verticalDpi="300"/>
  <headerFooter>
    <oddHeader>&amp;L&amp;"Calibri,Regular"Datei: &amp;F
Stand: 29.08.2016</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1"/>
  <sheetViews>
    <sheetView tabSelected="1" zoomScale="110" zoomScaleNormal="110" workbookViewId="0">
      <selection activeCell="A13" sqref="A13"/>
    </sheetView>
  </sheetViews>
  <sheetFormatPr baseColWidth="10" defaultColWidth="10.58203125" defaultRowHeight="14.5" x14ac:dyDescent="0.35"/>
  <cols>
    <col min="1" max="1" width="23.83203125" style="1" customWidth="1"/>
    <col min="2" max="2" width="3.83203125" style="1" customWidth="1"/>
    <col min="3" max="3" width="3.58203125" style="1" customWidth="1"/>
    <col min="4" max="4" width="3.83203125" style="1" customWidth="1"/>
    <col min="5" max="5" width="3.58203125" style="1" customWidth="1"/>
    <col min="6" max="6" width="3.33203125" style="1" customWidth="1"/>
    <col min="7" max="7" width="3.25" style="1" customWidth="1"/>
    <col min="8" max="8" width="3.33203125" style="1" customWidth="1"/>
    <col min="9" max="9" width="3.25" style="1" customWidth="1"/>
    <col min="10" max="10" width="3" style="1" customWidth="1"/>
    <col min="11" max="32" width="3.33203125" style="1" customWidth="1"/>
    <col min="33" max="1024" width="10.58203125" style="1"/>
  </cols>
  <sheetData>
    <row r="1" spans="1:32" ht="18.5" x14ac:dyDescent="0.45">
      <c r="A1" s="42" t="s">
        <v>61</v>
      </c>
      <c r="B1" s="42"/>
      <c r="C1" s="42"/>
      <c r="D1" s="42"/>
      <c r="E1" s="42"/>
      <c r="F1" s="42"/>
      <c r="G1" s="42"/>
      <c r="H1" s="42"/>
      <c r="I1" s="42"/>
      <c r="J1" s="42"/>
      <c r="K1" s="42"/>
      <c r="L1" s="42"/>
      <c r="M1" s="42"/>
      <c r="N1" s="42"/>
      <c r="O1" s="42"/>
      <c r="P1" s="42"/>
      <c r="Q1" s="42"/>
      <c r="R1" s="42"/>
      <c r="S1" s="42"/>
      <c r="T1" s="42"/>
      <c r="U1" s="42"/>
      <c r="V1" s="42"/>
      <c r="W1" s="30"/>
      <c r="X1" s="30"/>
      <c r="Y1" s="30"/>
      <c r="Z1" s="30"/>
      <c r="AA1" s="30"/>
      <c r="AB1" s="30"/>
      <c r="AC1" s="30"/>
      <c r="AD1" s="30"/>
      <c r="AE1" s="30"/>
      <c r="AF1" s="30"/>
    </row>
    <row r="3" spans="1:32" s="3" customFormat="1" ht="15.5" x14ac:dyDescent="0.35">
      <c r="A3" s="2" t="s">
        <v>1</v>
      </c>
      <c r="B3" s="87">
        <v>3951756</v>
      </c>
      <c r="C3" s="87"/>
      <c r="D3" s="87"/>
      <c r="E3" s="87"/>
      <c r="F3" s="44" t="s">
        <v>62</v>
      </c>
      <c r="G3" s="44"/>
      <c r="H3" s="44"/>
      <c r="I3" s="44"/>
      <c r="J3" s="40"/>
      <c r="K3" s="40"/>
      <c r="L3" s="40"/>
      <c r="M3" s="40"/>
      <c r="N3" s="5"/>
      <c r="O3" s="5"/>
      <c r="P3" s="5"/>
      <c r="Q3" s="5"/>
    </row>
    <row r="4" spans="1:32" s="5" customFormat="1" ht="15.5" x14ac:dyDescent="0.35">
      <c r="A4" s="4" t="s">
        <v>2</v>
      </c>
      <c r="B4" s="88">
        <v>613542.19999999995</v>
      </c>
      <c r="C4" s="88"/>
      <c r="D4" s="88"/>
      <c r="E4" s="88"/>
      <c r="F4" s="54" t="s">
        <v>62</v>
      </c>
      <c r="G4" s="54"/>
      <c r="H4" s="54"/>
      <c r="I4" s="54"/>
      <c r="J4" s="38">
        <f>B4/$B$3</f>
        <v>0.15525811816316593</v>
      </c>
      <c r="K4" s="38"/>
      <c r="L4" s="38"/>
      <c r="M4" s="38"/>
    </row>
    <row r="5" spans="1:32" s="5" customFormat="1" ht="15.5" x14ac:dyDescent="0.35">
      <c r="A5" s="6" t="s">
        <v>73</v>
      </c>
      <c r="B5" s="89">
        <v>918772.5</v>
      </c>
      <c r="C5" s="89"/>
      <c r="D5" s="89"/>
      <c r="E5" s="89"/>
      <c r="F5" s="61" t="s">
        <v>62</v>
      </c>
      <c r="G5" s="61"/>
      <c r="H5" s="61"/>
      <c r="I5" s="61"/>
      <c r="J5" s="41">
        <f>B5/$B$3</f>
        <v>0.23249727462930403</v>
      </c>
      <c r="K5" s="41"/>
      <c r="L5" s="41"/>
      <c r="M5" s="41"/>
    </row>
    <row r="6" spans="1:32" s="5" customFormat="1" ht="15.5" x14ac:dyDescent="0.35">
      <c r="A6" s="4" t="s">
        <v>4</v>
      </c>
      <c r="B6" s="88">
        <v>1003164.2</v>
      </c>
      <c r="C6" s="88"/>
      <c r="D6" s="88"/>
      <c r="E6" s="88"/>
      <c r="F6" s="54" t="s">
        <v>62</v>
      </c>
      <c r="G6" s="54"/>
      <c r="H6" s="54"/>
      <c r="I6" s="54"/>
      <c r="J6" s="38">
        <f>B6/$B$3</f>
        <v>0.25385276823771508</v>
      </c>
      <c r="K6" s="38"/>
      <c r="L6" s="38"/>
      <c r="M6" s="38"/>
    </row>
    <row r="7" spans="1:32" s="5" customFormat="1" ht="15.5" x14ac:dyDescent="0.35">
      <c r="A7" s="6" t="s">
        <v>5</v>
      </c>
      <c r="B7" s="89">
        <v>627331.1</v>
      </c>
      <c r="C7" s="89"/>
      <c r="D7" s="89"/>
      <c r="E7" s="89"/>
      <c r="F7" s="61" t="s">
        <v>62</v>
      </c>
      <c r="G7" s="61"/>
      <c r="H7" s="61"/>
      <c r="I7" s="61"/>
      <c r="J7" s="41">
        <f>B7/$B$3</f>
        <v>0.15874742772580089</v>
      </c>
      <c r="K7" s="41"/>
      <c r="L7" s="41"/>
      <c r="M7" s="41"/>
    </row>
    <row r="8" spans="1:32" s="5" customFormat="1" ht="15.5" x14ac:dyDescent="0.35">
      <c r="A8" s="8" t="s">
        <v>77</v>
      </c>
      <c r="B8" s="88">
        <v>780763.9</v>
      </c>
      <c r="C8" s="88"/>
      <c r="D8" s="88"/>
      <c r="E8" s="88"/>
      <c r="F8" s="54" t="s">
        <v>62</v>
      </c>
      <c r="G8" s="54"/>
      <c r="H8" s="54"/>
      <c r="I8" s="54"/>
      <c r="J8" s="38">
        <f>B8/$B$3</f>
        <v>0.1975739139764702</v>
      </c>
      <c r="K8" s="38"/>
      <c r="L8" s="38"/>
      <c r="M8" s="38"/>
    </row>
    <row r="9" spans="1:32" s="5" customFormat="1" ht="15.5" x14ac:dyDescent="0.35"/>
    <row r="10" spans="1:32" s="5" customFormat="1" ht="15.5" x14ac:dyDescent="0.35"/>
    <row r="11" spans="1:32" s="5" customFormat="1" ht="15.5" x14ac:dyDescent="0.35"/>
    <row r="12" spans="1:32" s="3" customFormat="1" ht="15.5" x14ac:dyDescent="0.35">
      <c r="A12" s="7" t="s">
        <v>7</v>
      </c>
      <c r="B12" s="7">
        <v>10</v>
      </c>
      <c r="C12" s="7">
        <v>11</v>
      </c>
      <c r="D12" s="7">
        <v>12</v>
      </c>
      <c r="E12" s="7">
        <v>13</v>
      </c>
      <c r="F12" s="7">
        <v>14</v>
      </c>
      <c r="G12" s="7">
        <v>15</v>
      </c>
      <c r="H12" s="7">
        <v>16</v>
      </c>
      <c r="I12" s="7">
        <v>17</v>
      </c>
      <c r="J12" s="7">
        <v>18</v>
      </c>
      <c r="K12" s="7">
        <v>19</v>
      </c>
      <c r="L12" s="7">
        <v>20</v>
      </c>
      <c r="M12" s="7">
        <v>21</v>
      </c>
      <c r="N12" s="7">
        <v>22</v>
      </c>
      <c r="O12" s="7">
        <v>23</v>
      </c>
      <c r="P12" s="7">
        <v>24</v>
      </c>
      <c r="Q12" s="7">
        <v>25</v>
      </c>
      <c r="R12" s="7">
        <v>26</v>
      </c>
      <c r="S12" s="7">
        <v>27</v>
      </c>
      <c r="T12" s="7">
        <v>28</v>
      </c>
      <c r="U12" s="7">
        <v>29</v>
      </c>
      <c r="V12" s="7">
        <v>30</v>
      </c>
    </row>
    <row r="13" spans="1:32" s="5" customFormat="1" ht="15.5" x14ac:dyDescent="0.35">
      <c r="A13" s="4" t="s">
        <v>2</v>
      </c>
      <c r="B13" s="28">
        <v>1</v>
      </c>
      <c r="C13" s="8">
        <v>2</v>
      </c>
      <c r="D13" s="8">
        <v>2</v>
      </c>
      <c r="E13" s="8">
        <f t="shared" ref="E13:V13" si="0">E12*$J$4</f>
        <v>2.0183555361211569</v>
      </c>
      <c r="F13" s="8">
        <f t="shared" si="0"/>
        <v>2.1736136542843232</v>
      </c>
      <c r="G13" s="28">
        <f t="shared" si="0"/>
        <v>2.328871772447489</v>
      </c>
      <c r="H13" s="28">
        <f t="shared" si="0"/>
        <v>2.4841298906106548</v>
      </c>
      <c r="I13" s="8">
        <f t="shared" si="0"/>
        <v>2.6393880087738206</v>
      </c>
      <c r="J13" s="8">
        <f t="shared" si="0"/>
        <v>2.7946461269369864</v>
      </c>
      <c r="K13" s="8">
        <f t="shared" si="0"/>
        <v>2.9499042451001527</v>
      </c>
      <c r="L13" s="8">
        <f t="shared" si="0"/>
        <v>3.1051623632633185</v>
      </c>
      <c r="M13" s="8">
        <f t="shared" si="0"/>
        <v>3.2604204814264843</v>
      </c>
      <c r="N13" s="8">
        <f t="shared" si="0"/>
        <v>3.4156785995896506</v>
      </c>
      <c r="O13" s="8">
        <f t="shared" si="0"/>
        <v>3.5709367177528164</v>
      </c>
      <c r="P13" s="8">
        <f t="shared" si="0"/>
        <v>3.7261948359159822</v>
      </c>
      <c r="Q13" s="8">
        <f t="shared" si="0"/>
        <v>3.881452954079148</v>
      </c>
      <c r="R13" s="8">
        <f t="shared" si="0"/>
        <v>4.0367110722423138</v>
      </c>
      <c r="S13" s="8">
        <f t="shared" si="0"/>
        <v>4.1919691904054801</v>
      </c>
      <c r="T13" s="8">
        <f t="shared" si="0"/>
        <v>4.3472273085686464</v>
      </c>
      <c r="U13" s="8">
        <f t="shared" si="0"/>
        <v>4.5024854267318117</v>
      </c>
      <c r="V13" s="8">
        <f t="shared" si="0"/>
        <v>4.657743544894978</v>
      </c>
    </row>
    <row r="14" spans="1:32" s="5" customFormat="1" ht="15.5" x14ac:dyDescent="0.35">
      <c r="A14" s="6" t="s">
        <v>73</v>
      </c>
      <c r="B14" s="9">
        <v>2</v>
      </c>
      <c r="C14" s="9">
        <v>2</v>
      </c>
      <c r="D14" s="9">
        <v>3</v>
      </c>
      <c r="E14" s="9">
        <f t="shared" ref="E14:O14" si="1">E12*$J$5</f>
        <v>3.0224645701809525</v>
      </c>
      <c r="F14" s="9">
        <f t="shared" si="1"/>
        <v>3.2549618448102562</v>
      </c>
      <c r="G14" s="9">
        <f t="shared" si="1"/>
        <v>3.4874591194395603</v>
      </c>
      <c r="H14" s="9">
        <f t="shared" si="1"/>
        <v>3.7199563940688645</v>
      </c>
      <c r="I14" s="9">
        <f t="shared" si="1"/>
        <v>3.9524536686981686</v>
      </c>
      <c r="J14" s="9">
        <f t="shared" si="1"/>
        <v>4.1849509433274727</v>
      </c>
      <c r="K14" s="9">
        <f t="shared" si="1"/>
        <v>4.4174482179567764</v>
      </c>
      <c r="L14" s="9">
        <f t="shared" si="1"/>
        <v>4.649945492586081</v>
      </c>
      <c r="M14" s="9">
        <f t="shared" si="1"/>
        <v>4.8824427672153847</v>
      </c>
      <c r="N14" s="9">
        <f t="shared" si="1"/>
        <v>5.1149400418446884</v>
      </c>
      <c r="O14" s="9">
        <f t="shared" si="1"/>
        <v>5.347437316473993</v>
      </c>
      <c r="P14" s="9">
        <v>5</v>
      </c>
      <c r="Q14" s="9">
        <f>Q12*$J$5</f>
        <v>5.8124318657326004</v>
      </c>
      <c r="R14" s="9">
        <f>R12*$J$5</f>
        <v>6.044929140361905</v>
      </c>
      <c r="S14" s="9">
        <f>S12*$J$5</f>
        <v>6.2774264149912087</v>
      </c>
      <c r="T14" s="9">
        <v>6</v>
      </c>
      <c r="U14" s="9">
        <v>6</v>
      </c>
      <c r="V14" s="9">
        <f>V12*$J$5</f>
        <v>6.9749182388791207</v>
      </c>
    </row>
    <row r="15" spans="1:32" s="5" customFormat="1" ht="15.5" x14ac:dyDescent="0.35">
      <c r="A15" s="4" t="s">
        <v>4</v>
      </c>
      <c r="B15" s="8">
        <v>3</v>
      </c>
      <c r="C15" s="8">
        <v>3</v>
      </c>
      <c r="D15" s="8">
        <f t="shared" ref="D15:U15" si="2">D12*$J$6</f>
        <v>3.0462332188525809</v>
      </c>
      <c r="E15" s="8">
        <v>3</v>
      </c>
      <c r="F15" s="8">
        <f t="shared" si="2"/>
        <v>3.5539387553280113</v>
      </c>
      <c r="G15" s="8">
        <f t="shared" si="2"/>
        <v>3.8077915235657263</v>
      </c>
      <c r="H15" s="8">
        <f t="shared" si="2"/>
        <v>4.0616442918034412</v>
      </c>
      <c r="I15" s="8">
        <f t="shared" si="2"/>
        <v>4.3154970600411566</v>
      </c>
      <c r="J15" s="8">
        <f t="shared" si="2"/>
        <v>4.5693498282788712</v>
      </c>
      <c r="K15" s="8">
        <f t="shared" si="2"/>
        <v>4.8232025965165866</v>
      </c>
      <c r="L15" s="8">
        <f t="shared" si="2"/>
        <v>5.0770553647543011</v>
      </c>
      <c r="M15" s="8">
        <f t="shared" si="2"/>
        <v>5.3309081329920165</v>
      </c>
      <c r="N15" s="8">
        <f t="shared" si="2"/>
        <v>5.5847609012297319</v>
      </c>
      <c r="O15" s="8">
        <f t="shared" si="2"/>
        <v>5.8386136694674464</v>
      </c>
      <c r="P15" s="8">
        <f t="shared" si="2"/>
        <v>6.0924664377051618</v>
      </c>
      <c r="Q15" s="8">
        <f t="shared" si="2"/>
        <v>6.3463192059428772</v>
      </c>
      <c r="R15" s="8">
        <f t="shared" si="2"/>
        <v>6.6001719741805918</v>
      </c>
      <c r="S15" s="8">
        <f t="shared" si="2"/>
        <v>6.8540247424183072</v>
      </c>
      <c r="T15" s="8">
        <f t="shared" si="2"/>
        <v>7.1078775106560226</v>
      </c>
      <c r="U15" s="8">
        <f t="shared" si="2"/>
        <v>7.3617302788937371</v>
      </c>
      <c r="V15" s="8">
        <v>7</v>
      </c>
    </row>
    <row r="16" spans="1:32" s="5" customFormat="1" ht="15.5" x14ac:dyDescent="0.35">
      <c r="A16" s="6" t="s">
        <v>5</v>
      </c>
      <c r="B16" s="29">
        <v>2</v>
      </c>
      <c r="C16" s="9">
        <v>2</v>
      </c>
      <c r="D16" s="9">
        <v>2</v>
      </c>
      <c r="E16" s="9">
        <v>2</v>
      </c>
      <c r="F16" s="9">
        <f t="shared" ref="F16:M16" si="3">F12*$J$7</f>
        <v>2.2224639881612123</v>
      </c>
      <c r="G16" s="29">
        <f t="shared" si="3"/>
        <v>2.3812114158870132</v>
      </c>
      <c r="H16" s="9">
        <f t="shared" si="3"/>
        <v>2.5399588436128142</v>
      </c>
      <c r="I16" s="9">
        <f t="shared" si="3"/>
        <v>2.6987062713386152</v>
      </c>
      <c r="J16" s="9">
        <f t="shared" si="3"/>
        <v>2.8574536990644162</v>
      </c>
      <c r="K16" s="9">
        <f t="shared" si="3"/>
        <v>3.0162011267902167</v>
      </c>
      <c r="L16" s="9">
        <f t="shared" si="3"/>
        <v>3.1749485545160177</v>
      </c>
      <c r="M16" s="9">
        <f t="shared" si="3"/>
        <v>3.3336959822418186</v>
      </c>
      <c r="N16" s="9">
        <v>4</v>
      </c>
      <c r="O16" s="9">
        <f>O12*$J$7</f>
        <v>3.6511908376934206</v>
      </c>
      <c r="P16" s="9">
        <f>P12*$J$7</f>
        <v>3.8099382654192215</v>
      </c>
      <c r="Q16" s="9">
        <f>Q12*$J$7</f>
        <v>3.9686856931450221</v>
      </c>
      <c r="R16" s="9">
        <f>R12*$J$7</f>
        <v>4.1274331208708235</v>
      </c>
      <c r="S16" s="9">
        <f>S12*$J$7</f>
        <v>4.286180548596624</v>
      </c>
      <c r="T16" s="9">
        <v>5</v>
      </c>
      <c r="U16" s="9">
        <f>U12*$J$7</f>
        <v>4.6036754040482259</v>
      </c>
      <c r="V16" s="9">
        <f>V12*$J$7</f>
        <v>4.7624228317740265</v>
      </c>
    </row>
    <row r="17" spans="1:31" s="5" customFormat="1" ht="15.5" x14ac:dyDescent="0.35">
      <c r="A17" s="8" t="s">
        <v>77</v>
      </c>
      <c r="B17" s="8">
        <f t="shared" ref="B17:I17" si="4">B12*$J$8</f>
        <v>1.9757391397647019</v>
      </c>
      <c r="C17" s="8">
        <v>2</v>
      </c>
      <c r="D17" s="8">
        <v>2</v>
      </c>
      <c r="E17" s="8">
        <v>3</v>
      </c>
      <c r="F17" s="8">
        <f t="shared" si="4"/>
        <v>2.7660347956705826</v>
      </c>
      <c r="G17" s="8">
        <f t="shared" si="4"/>
        <v>2.9636087096470529</v>
      </c>
      <c r="H17" s="8">
        <f t="shared" si="4"/>
        <v>3.1611826236235232</v>
      </c>
      <c r="I17" s="8">
        <f t="shared" si="4"/>
        <v>3.3587565375999935</v>
      </c>
      <c r="J17" s="8">
        <v>3</v>
      </c>
      <c r="K17" s="8">
        <f>K12*$J$8</f>
        <v>3.7539043655529336</v>
      </c>
      <c r="L17" s="8">
        <f>L12*$J$8</f>
        <v>3.9514782795294039</v>
      </c>
      <c r="M17" s="8">
        <f>M12*$J$8</f>
        <v>4.1490521935058746</v>
      </c>
      <c r="N17" s="8">
        <f>N12*$J$8</f>
        <v>4.3466261074823445</v>
      </c>
      <c r="O17" s="8">
        <v>4</v>
      </c>
      <c r="P17" s="8">
        <f t="shared" ref="P17:V17" si="5">P12*$J$8</f>
        <v>4.741773935435285</v>
      </c>
      <c r="Q17" s="8">
        <f t="shared" si="5"/>
        <v>4.9393478494117549</v>
      </c>
      <c r="R17" s="8">
        <f t="shared" si="5"/>
        <v>5.1369217633882256</v>
      </c>
      <c r="S17" s="8">
        <f t="shared" si="5"/>
        <v>5.3344956773646954</v>
      </c>
      <c r="T17" s="8">
        <f t="shared" si="5"/>
        <v>5.5320695913411653</v>
      </c>
      <c r="U17" s="8">
        <f t="shared" si="5"/>
        <v>5.729643505317636</v>
      </c>
      <c r="V17" s="8">
        <f t="shared" si="5"/>
        <v>5.9272174192941058</v>
      </c>
    </row>
    <row r="20" spans="1:31" x14ac:dyDescent="0.35">
      <c r="A20" s="1" t="s">
        <v>8</v>
      </c>
      <c r="B20" s="1" t="s">
        <v>63</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row>
    <row r="21" spans="1:31" x14ac:dyDescent="0.35">
      <c r="A21" s="1" t="s">
        <v>9</v>
      </c>
      <c r="B21" s="10" t="s">
        <v>64</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row>
  </sheetData>
  <mergeCells count="19">
    <mergeCell ref="A1:V1"/>
    <mergeCell ref="B6:E6"/>
    <mergeCell ref="F6:I6"/>
    <mergeCell ref="J6:M6"/>
    <mergeCell ref="B7:E7"/>
    <mergeCell ref="F7:I7"/>
    <mergeCell ref="J7:M7"/>
    <mergeCell ref="B4:E4"/>
    <mergeCell ref="F4:I4"/>
    <mergeCell ref="J4:M4"/>
    <mergeCell ref="B5:E5"/>
    <mergeCell ref="F5:I5"/>
    <mergeCell ref="J5:M5"/>
    <mergeCell ref="B3:E3"/>
    <mergeCell ref="F3:I3"/>
    <mergeCell ref="J3:M3"/>
    <mergeCell ref="B8:E8"/>
    <mergeCell ref="F8:I8"/>
    <mergeCell ref="J8:M8"/>
  </mergeCells>
  <pageMargins left="0.40208333333333302" right="0.22291666666666701" top="0.969444444444444" bottom="1.1812499999999999" header="0.3" footer="0.51180555555555496"/>
  <pageSetup paperSize="77" orientation="landscape" horizontalDpi="300" verticalDpi="300"/>
  <headerFooter>
    <oddHeader>&amp;L&amp;"Calibri,Regular"Datei: &amp;F
Stand: 29.08.2016</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9"/>
  <sheetViews>
    <sheetView topLeftCell="A2" zoomScale="80" zoomScaleNormal="80" workbookViewId="0">
      <selection activeCell="A4" sqref="A4:A8"/>
    </sheetView>
  </sheetViews>
  <sheetFormatPr baseColWidth="10" defaultColWidth="9.83203125" defaultRowHeight="14.5" x14ac:dyDescent="0.35"/>
  <cols>
    <col min="1" max="1" width="29.83203125" style="1" customWidth="1"/>
    <col min="2" max="12" width="3.33203125" style="1" customWidth="1"/>
    <col min="13" max="13" width="4.58203125" style="1" customWidth="1"/>
    <col min="14" max="16" width="3.33203125" style="1" customWidth="1"/>
    <col min="17" max="17" width="4.25" style="1" customWidth="1"/>
    <col min="18" max="32" width="3.33203125" style="1" customWidth="1"/>
    <col min="33" max="1024" width="9.83203125" style="1"/>
  </cols>
  <sheetData>
    <row r="1" spans="1:33" ht="18.5" x14ac:dyDescent="0.45">
      <c r="A1" s="42" t="s">
        <v>10</v>
      </c>
      <c r="B1" s="42"/>
      <c r="C1" s="42"/>
      <c r="D1" s="42"/>
      <c r="E1" s="42"/>
      <c r="F1" s="42"/>
      <c r="G1" s="42"/>
      <c r="H1" s="42"/>
      <c r="I1" s="42"/>
      <c r="J1" s="42"/>
      <c r="K1" s="42"/>
      <c r="L1" s="42"/>
      <c r="M1" s="42"/>
      <c r="N1" s="42"/>
      <c r="O1" s="42"/>
      <c r="P1" s="42"/>
      <c r="Q1" s="42"/>
      <c r="R1" s="42"/>
      <c r="S1" s="42"/>
      <c r="T1" s="42"/>
      <c r="U1" s="42"/>
      <c r="V1" s="42"/>
      <c r="W1" s="30"/>
      <c r="X1" s="30"/>
      <c r="Y1" s="30"/>
      <c r="Z1" s="30"/>
      <c r="AA1" s="30"/>
      <c r="AB1" s="30"/>
      <c r="AC1" s="30"/>
      <c r="AD1" s="30"/>
      <c r="AE1" s="30"/>
      <c r="AF1" s="30"/>
    </row>
    <row r="3" spans="1:33" s="3" customFormat="1" ht="15.5" x14ac:dyDescent="0.35">
      <c r="A3" s="2" t="s">
        <v>1</v>
      </c>
      <c r="B3" s="49" t="e">
        <f>B4+B5+B6+B7+B8+#REF!</f>
        <v>#REF!</v>
      </c>
      <c r="C3" s="49"/>
      <c r="D3" s="49"/>
      <c r="E3" s="49"/>
      <c r="F3" s="44" t="s">
        <v>11</v>
      </c>
      <c r="G3" s="44"/>
      <c r="H3" s="44"/>
      <c r="I3" s="44"/>
      <c r="J3" s="40"/>
      <c r="K3" s="40"/>
      <c r="L3" s="40"/>
      <c r="M3" s="40"/>
    </row>
    <row r="4" spans="1:33" s="5" customFormat="1" ht="15.5" x14ac:dyDescent="0.35">
      <c r="A4" s="4" t="s">
        <v>2</v>
      </c>
      <c r="B4" s="46">
        <v>371</v>
      </c>
      <c r="C4" s="46"/>
      <c r="D4" s="46"/>
      <c r="E4" s="46"/>
      <c r="F4" s="47" t="s">
        <v>11</v>
      </c>
      <c r="G4" s="47"/>
      <c r="H4" s="47"/>
      <c r="I4" s="47"/>
      <c r="J4" s="48">
        <v>4.7300000000000002E-2</v>
      </c>
      <c r="K4" s="48"/>
      <c r="L4" s="48"/>
      <c r="M4" s="48"/>
      <c r="N4" s="3"/>
      <c r="O4" s="3"/>
      <c r="P4" s="3"/>
      <c r="Q4" s="3"/>
      <c r="R4" s="3"/>
      <c r="AG4" s="11"/>
    </row>
    <row r="5" spans="1:33" s="5" customFormat="1" ht="15.5" x14ac:dyDescent="0.35">
      <c r="A5" s="6" t="s">
        <v>73</v>
      </c>
      <c r="B5" s="43">
        <v>656</v>
      </c>
      <c r="C5" s="43"/>
      <c r="D5" s="43"/>
      <c r="E5" s="43"/>
      <c r="F5" s="44" t="s">
        <v>11</v>
      </c>
      <c r="G5" s="44"/>
      <c r="H5" s="44"/>
      <c r="I5" s="44"/>
      <c r="J5" s="45">
        <v>8.3799999999999999E-2</v>
      </c>
      <c r="K5" s="45"/>
      <c r="L5" s="45"/>
      <c r="M5" s="45"/>
      <c r="N5" s="3"/>
      <c r="O5" s="3"/>
      <c r="P5" s="3"/>
      <c r="Q5" s="3"/>
      <c r="R5" s="3"/>
    </row>
    <row r="6" spans="1:33" s="5" customFormat="1" ht="15.5" x14ac:dyDescent="0.35">
      <c r="A6" s="4" t="s">
        <v>4</v>
      </c>
      <c r="B6" s="46">
        <v>744</v>
      </c>
      <c r="C6" s="46"/>
      <c r="D6" s="46"/>
      <c r="E6" s="46"/>
      <c r="F6" s="47" t="s">
        <v>11</v>
      </c>
      <c r="G6" s="47"/>
      <c r="H6" s="47"/>
      <c r="I6" s="47"/>
      <c r="J6" s="48">
        <v>9.4899999999999998E-2</v>
      </c>
      <c r="K6" s="48"/>
      <c r="L6" s="48"/>
      <c r="M6" s="48"/>
      <c r="N6" s="3"/>
      <c r="O6" s="3"/>
      <c r="P6" s="3"/>
      <c r="Q6" s="3"/>
      <c r="R6" s="3"/>
    </row>
    <row r="7" spans="1:33" s="5" customFormat="1" ht="15.5" x14ac:dyDescent="0.35">
      <c r="A7" s="6" t="s">
        <v>5</v>
      </c>
      <c r="B7" s="43">
        <v>1373</v>
      </c>
      <c r="C7" s="43"/>
      <c r="D7" s="43"/>
      <c r="E7" s="43"/>
      <c r="F7" s="44" t="s">
        <v>11</v>
      </c>
      <c r="G7" s="44"/>
      <c r="H7" s="44"/>
      <c r="I7" s="44"/>
      <c r="J7" s="45">
        <v>0.17510000000000001</v>
      </c>
      <c r="K7" s="45"/>
      <c r="L7" s="45"/>
      <c r="M7" s="45"/>
      <c r="N7" s="3"/>
      <c r="O7" s="3"/>
      <c r="P7" s="3"/>
      <c r="Q7" s="3"/>
      <c r="R7" s="3"/>
    </row>
    <row r="8" spans="1:33" s="5" customFormat="1" ht="15.5" x14ac:dyDescent="0.35">
      <c r="A8" s="8" t="s">
        <v>77</v>
      </c>
      <c r="B8" s="46">
        <v>4651</v>
      </c>
      <c r="C8" s="46"/>
      <c r="D8" s="46"/>
      <c r="E8" s="46"/>
      <c r="F8" s="47" t="s">
        <v>11</v>
      </c>
      <c r="G8" s="47"/>
      <c r="H8" s="47"/>
      <c r="I8" s="47"/>
      <c r="J8" s="48">
        <v>0.59330000000000005</v>
      </c>
      <c r="K8" s="48"/>
      <c r="L8" s="48"/>
      <c r="M8" s="48"/>
      <c r="N8" s="3"/>
      <c r="O8" s="3"/>
      <c r="P8" s="3"/>
      <c r="Q8" s="3"/>
      <c r="R8" s="3"/>
      <c r="AG8" s="12"/>
    </row>
    <row r="9" spans="1:33" s="5" customFormat="1" ht="15.5" x14ac:dyDescent="0.35"/>
    <row r="10" spans="1:33" s="5" customFormat="1" ht="15.5" x14ac:dyDescent="0.35"/>
    <row r="11" spans="1:33" s="3" customFormat="1" ht="15.5" x14ac:dyDescent="0.35">
      <c r="A11" s="7" t="s">
        <v>7</v>
      </c>
      <c r="B11" s="7">
        <v>10</v>
      </c>
      <c r="C11" s="7">
        <v>11</v>
      </c>
      <c r="D11" s="7">
        <v>12</v>
      </c>
      <c r="E11" s="7">
        <v>13</v>
      </c>
      <c r="F11" s="7">
        <v>14</v>
      </c>
      <c r="G11" s="7">
        <v>15</v>
      </c>
      <c r="H11" s="7">
        <v>16</v>
      </c>
      <c r="I11" s="7">
        <v>17</v>
      </c>
      <c r="J11" s="7">
        <v>18</v>
      </c>
      <c r="K11" s="7">
        <v>19</v>
      </c>
      <c r="L11" s="7">
        <v>20</v>
      </c>
      <c r="M11" s="7">
        <v>21</v>
      </c>
      <c r="N11" s="7">
        <v>22</v>
      </c>
      <c r="O11" s="7">
        <v>23</v>
      </c>
      <c r="P11" s="7">
        <v>24</v>
      </c>
      <c r="Q11" s="7">
        <v>25</v>
      </c>
      <c r="R11" s="7">
        <v>26</v>
      </c>
      <c r="S11" s="7">
        <v>27</v>
      </c>
      <c r="T11" s="7">
        <v>28</v>
      </c>
      <c r="U11" s="7">
        <v>29</v>
      </c>
      <c r="V11" s="7">
        <v>30</v>
      </c>
    </row>
    <row r="12" spans="1:33" s="5" customFormat="1" ht="15.5" x14ac:dyDescent="0.35">
      <c r="A12" s="8" t="s">
        <v>2</v>
      </c>
      <c r="B12" s="13">
        <f>B11*$J$4</f>
        <v>0.47300000000000003</v>
      </c>
      <c r="C12" s="13">
        <v>0</v>
      </c>
      <c r="D12" s="13">
        <v>1</v>
      </c>
      <c r="E12" s="13">
        <f>E11*$J$4</f>
        <v>0.6149</v>
      </c>
      <c r="F12" s="13">
        <f>F11*$J$4</f>
        <v>0.66220000000000001</v>
      </c>
      <c r="G12" s="13">
        <f>G11*$J$4</f>
        <v>0.70950000000000002</v>
      </c>
      <c r="H12" s="13">
        <v>1</v>
      </c>
      <c r="I12" s="13">
        <f t="shared" ref="I12:V12" si="0">I11*$J$4</f>
        <v>0.80410000000000004</v>
      </c>
      <c r="J12" s="13">
        <f t="shared" si="0"/>
        <v>0.85140000000000005</v>
      </c>
      <c r="K12" s="13">
        <f t="shared" si="0"/>
        <v>0.89870000000000005</v>
      </c>
      <c r="L12" s="13">
        <f t="shared" si="0"/>
        <v>0.94600000000000006</v>
      </c>
      <c r="M12" s="13">
        <f t="shared" si="0"/>
        <v>0.99330000000000007</v>
      </c>
      <c r="N12" s="13">
        <f t="shared" si="0"/>
        <v>1.0406</v>
      </c>
      <c r="O12" s="13">
        <f t="shared" si="0"/>
        <v>1.0879000000000001</v>
      </c>
      <c r="P12" s="13">
        <f t="shared" si="0"/>
        <v>1.1352</v>
      </c>
      <c r="Q12" s="13">
        <f t="shared" si="0"/>
        <v>1.1825000000000001</v>
      </c>
      <c r="R12" s="13">
        <f t="shared" si="0"/>
        <v>1.2298</v>
      </c>
      <c r="S12" s="13">
        <f t="shared" si="0"/>
        <v>1.2771000000000001</v>
      </c>
      <c r="T12" s="13">
        <f t="shared" si="0"/>
        <v>1.3244</v>
      </c>
      <c r="U12" s="13">
        <f t="shared" si="0"/>
        <v>1.3717000000000001</v>
      </c>
      <c r="V12" s="13">
        <f t="shared" si="0"/>
        <v>1.419</v>
      </c>
    </row>
    <row r="13" spans="1:33" s="5" customFormat="1" ht="15.5" x14ac:dyDescent="0.35">
      <c r="A13" s="6" t="s">
        <v>73</v>
      </c>
      <c r="B13" s="9">
        <f>B11*$J$5</f>
        <v>0.83799999999999997</v>
      </c>
      <c r="C13" s="9">
        <f t="shared" ref="C13:G13" si="1">C11*$J$5</f>
        <v>0.92179999999999995</v>
      </c>
      <c r="D13" s="9">
        <f t="shared" si="1"/>
        <v>1.0056</v>
      </c>
      <c r="E13" s="9">
        <f t="shared" si="1"/>
        <v>1.0893999999999999</v>
      </c>
      <c r="F13" s="9">
        <f t="shared" si="1"/>
        <v>1.1732</v>
      </c>
      <c r="G13" s="9">
        <f t="shared" si="1"/>
        <v>1.2569999999999999</v>
      </c>
      <c r="H13" s="9">
        <v>1</v>
      </c>
      <c r="I13" s="9">
        <f>I11*$J$5</f>
        <v>1.4246000000000001</v>
      </c>
      <c r="J13" s="9">
        <v>1</v>
      </c>
      <c r="K13" s="9">
        <f t="shared" ref="K13:U13" si="2">K11*$J$5</f>
        <v>1.5922000000000001</v>
      </c>
      <c r="L13" s="9">
        <f t="shared" si="2"/>
        <v>1.6759999999999999</v>
      </c>
      <c r="M13" s="9">
        <f t="shared" si="2"/>
        <v>1.7598</v>
      </c>
      <c r="N13" s="9">
        <f t="shared" si="2"/>
        <v>1.8435999999999999</v>
      </c>
      <c r="O13" s="9">
        <f t="shared" si="2"/>
        <v>1.9274</v>
      </c>
      <c r="P13" s="9">
        <f t="shared" si="2"/>
        <v>2.0112000000000001</v>
      </c>
      <c r="Q13" s="9">
        <f t="shared" si="2"/>
        <v>2.0950000000000002</v>
      </c>
      <c r="R13" s="9">
        <f t="shared" si="2"/>
        <v>2.1787999999999998</v>
      </c>
      <c r="S13" s="9">
        <f t="shared" si="2"/>
        <v>2.2625999999999999</v>
      </c>
      <c r="T13" s="9">
        <f t="shared" si="2"/>
        <v>2.3464</v>
      </c>
      <c r="U13" s="9">
        <f t="shared" si="2"/>
        <v>2.4302000000000001</v>
      </c>
      <c r="V13" s="9">
        <v>2</v>
      </c>
    </row>
    <row r="14" spans="1:33" s="5" customFormat="1" ht="15.5" x14ac:dyDescent="0.35">
      <c r="A14" s="8" t="s">
        <v>4</v>
      </c>
      <c r="B14" s="8">
        <f t="shared" ref="B14:V14" si="3">B11*$J$6</f>
        <v>0.94899999999999995</v>
      </c>
      <c r="C14" s="8">
        <f t="shared" si="3"/>
        <v>1.0439000000000001</v>
      </c>
      <c r="D14" s="8">
        <f t="shared" si="3"/>
        <v>1.1388</v>
      </c>
      <c r="E14" s="8">
        <f t="shared" si="3"/>
        <v>1.2337</v>
      </c>
      <c r="F14" s="8">
        <f t="shared" si="3"/>
        <v>1.3286</v>
      </c>
      <c r="G14" s="8">
        <f t="shared" si="3"/>
        <v>1.4235</v>
      </c>
      <c r="H14" s="8">
        <f t="shared" si="3"/>
        <v>1.5184</v>
      </c>
      <c r="I14" s="8">
        <f t="shared" si="3"/>
        <v>1.6133</v>
      </c>
      <c r="J14" s="8">
        <f t="shared" si="3"/>
        <v>1.7081999999999999</v>
      </c>
      <c r="K14" s="8">
        <f t="shared" si="3"/>
        <v>1.8030999999999999</v>
      </c>
      <c r="L14" s="8">
        <f t="shared" si="3"/>
        <v>1.8979999999999999</v>
      </c>
      <c r="M14" s="8">
        <f t="shared" si="3"/>
        <v>1.9928999999999999</v>
      </c>
      <c r="N14" s="8">
        <f t="shared" si="3"/>
        <v>2.0878000000000001</v>
      </c>
      <c r="O14" s="8">
        <f t="shared" si="3"/>
        <v>2.1827000000000001</v>
      </c>
      <c r="P14" s="8">
        <f t="shared" si="3"/>
        <v>2.2776000000000001</v>
      </c>
      <c r="Q14" s="8">
        <f t="shared" si="3"/>
        <v>2.3725000000000001</v>
      </c>
      <c r="R14" s="8">
        <f t="shared" si="3"/>
        <v>2.4674</v>
      </c>
      <c r="S14" s="8">
        <f t="shared" si="3"/>
        <v>2.5623</v>
      </c>
      <c r="T14" s="8">
        <f t="shared" si="3"/>
        <v>2.6572</v>
      </c>
      <c r="U14" s="8">
        <f t="shared" si="3"/>
        <v>2.7521</v>
      </c>
      <c r="V14" s="8">
        <f t="shared" si="3"/>
        <v>2.847</v>
      </c>
    </row>
    <row r="15" spans="1:33" s="5" customFormat="1" ht="15.5" x14ac:dyDescent="0.35">
      <c r="A15" s="9" t="s">
        <v>5</v>
      </c>
      <c r="B15" s="9">
        <f>B11*$J$7</f>
        <v>1.7510000000000001</v>
      </c>
      <c r="C15" s="9">
        <f>C11*$J$7</f>
        <v>1.9261000000000001</v>
      </c>
      <c r="D15" s="9">
        <f>D11*$J$7</f>
        <v>2.1012</v>
      </c>
      <c r="E15" s="9">
        <f>E11*$J$7</f>
        <v>2.2763</v>
      </c>
      <c r="F15" s="9">
        <v>3</v>
      </c>
      <c r="G15" s="9">
        <f>G11*$J$7</f>
        <v>2.6265000000000001</v>
      </c>
      <c r="H15" s="9">
        <v>3</v>
      </c>
      <c r="I15" s="9">
        <f>I11*$J$7</f>
        <v>2.9767000000000001</v>
      </c>
      <c r="J15" s="9">
        <f>J11*$J$7</f>
        <v>3.1518000000000002</v>
      </c>
      <c r="K15" s="9">
        <f>K11*$J$7</f>
        <v>3.3269000000000002</v>
      </c>
      <c r="L15" s="9">
        <f>L11*$J$7</f>
        <v>3.5020000000000002</v>
      </c>
      <c r="M15" s="9">
        <v>3</v>
      </c>
      <c r="N15" s="9">
        <f>N11*$J$7</f>
        <v>3.8522000000000003</v>
      </c>
      <c r="O15" s="9">
        <v>4</v>
      </c>
      <c r="P15" s="9">
        <f>P11*$J$7</f>
        <v>4.2023999999999999</v>
      </c>
      <c r="Q15" s="9">
        <f>Q11*$J$7</f>
        <v>4.3775000000000004</v>
      </c>
      <c r="R15" s="9">
        <f>R11*$J$7</f>
        <v>4.5526</v>
      </c>
      <c r="S15" s="9">
        <f>S11*$J$7</f>
        <v>4.7277000000000005</v>
      </c>
      <c r="T15" s="9">
        <f>T11*$J$7</f>
        <v>4.9028</v>
      </c>
      <c r="U15" s="9">
        <v>6</v>
      </c>
      <c r="V15" s="9">
        <v>6</v>
      </c>
    </row>
    <row r="16" spans="1:33" s="5" customFormat="1" ht="15.5" x14ac:dyDescent="0.35">
      <c r="A16" s="8" t="s">
        <v>77</v>
      </c>
      <c r="B16" s="8">
        <f>B11*$J$8</f>
        <v>5.9330000000000007</v>
      </c>
      <c r="C16" s="8">
        <f>C11*$J$8</f>
        <v>6.5263000000000009</v>
      </c>
      <c r="D16" s="8">
        <v>7</v>
      </c>
      <c r="E16" s="8">
        <f>E11*$J$8</f>
        <v>7.7129000000000003</v>
      </c>
      <c r="F16" s="8">
        <f>F11*$J$8</f>
        <v>8.3062000000000005</v>
      </c>
      <c r="G16" s="8">
        <f>G11*$J$8</f>
        <v>8.8995000000000015</v>
      </c>
      <c r="H16" s="8">
        <v>9</v>
      </c>
      <c r="I16" s="8">
        <f t="shared" ref="I16:V16" si="4">I11*$J$8</f>
        <v>10.0861</v>
      </c>
      <c r="J16" s="8">
        <f t="shared" si="4"/>
        <v>10.679400000000001</v>
      </c>
      <c r="K16" s="8">
        <f t="shared" si="4"/>
        <v>11.2727</v>
      </c>
      <c r="L16" s="8">
        <f t="shared" si="4"/>
        <v>11.866000000000001</v>
      </c>
      <c r="M16" s="8">
        <f t="shared" si="4"/>
        <v>12.459300000000001</v>
      </c>
      <c r="N16" s="8">
        <f t="shared" si="4"/>
        <v>13.052600000000002</v>
      </c>
      <c r="O16" s="8">
        <f t="shared" si="4"/>
        <v>13.645900000000001</v>
      </c>
      <c r="P16" s="8">
        <f t="shared" si="4"/>
        <v>14.2392</v>
      </c>
      <c r="Q16" s="8">
        <f t="shared" si="4"/>
        <v>14.832500000000001</v>
      </c>
      <c r="R16" s="8">
        <f t="shared" si="4"/>
        <v>15.425800000000001</v>
      </c>
      <c r="S16" s="8">
        <f t="shared" si="4"/>
        <v>16.019100000000002</v>
      </c>
      <c r="T16" s="8">
        <f t="shared" si="4"/>
        <v>16.612400000000001</v>
      </c>
      <c r="U16" s="8">
        <f t="shared" si="4"/>
        <v>17.2057</v>
      </c>
      <c r="V16" s="8">
        <f t="shared" si="4"/>
        <v>17.799000000000003</v>
      </c>
    </row>
    <row r="18" spans="1:31" x14ac:dyDescent="0.35">
      <c r="B18" s="14"/>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row>
    <row r="20" spans="1:31" x14ac:dyDescent="0.35">
      <c r="A20" s="15" t="s">
        <v>12</v>
      </c>
    </row>
    <row r="21" spans="1:31" ht="15.5" x14ac:dyDescent="0.35">
      <c r="A21" s="7" t="s">
        <v>7</v>
      </c>
      <c r="B21" s="7">
        <v>10</v>
      </c>
      <c r="C21" s="7">
        <v>11</v>
      </c>
      <c r="D21" s="7">
        <v>12</v>
      </c>
      <c r="E21" s="7">
        <v>13</v>
      </c>
      <c r="F21" s="7">
        <v>14</v>
      </c>
      <c r="G21" s="7">
        <v>15</v>
      </c>
      <c r="H21" s="7">
        <v>16</v>
      </c>
      <c r="I21" s="7">
        <v>17</v>
      </c>
      <c r="J21" s="7">
        <v>18</v>
      </c>
      <c r="K21" s="7">
        <v>19</v>
      </c>
      <c r="L21" s="7">
        <v>20</v>
      </c>
      <c r="M21" s="7">
        <v>21</v>
      </c>
      <c r="N21" s="7">
        <v>22</v>
      </c>
      <c r="O21" s="7">
        <v>23</v>
      </c>
      <c r="P21" s="7">
        <v>24</v>
      </c>
      <c r="Q21" s="7">
        <v>25</v>
      </c>
      <c r="R21" s="7">
        <v>26</v>
      </c>
      <c r="S21" s="7">
        <v>27</v>
      </c>
      <c r="T21" s="7">
        <v>28</v>
      </c>
      <c r="U21" s="7">
        <v>29</v>
      </c>
      <c r="V21" s="7">
        <v>30</v>
      </c>
    </row>
    <row r="22" spans="1:31" ht="15.5" x14ac:dyDescent="0.35">
      <c r="A22" s="8" t="s">
        <v>2</v>
      </c>
      <c r="B22" s="16">
        <v>1</v>
      </c>
      <c r="C22" s="16">
        <v>1</v>
      </c>
      <c r="D22" s="16">
        <v>1</v>
      </c>
      <c r="E22" s="16">
        <v>1</v>
      </c>
      <c r="F22" s="16">
        <v>1</v>
      </c>
      <c r="G22" s="16">
        <v>1</v>
      </c>
      <c r="H22" s="16">
        <v>1</v>
      </c>
      <c r="I22" s="16">
        <v>1</v>
      </c>
      <c r="J22" s="16">
        <v>1</v>
      </c>
      <c r="K22" s="16">
        <v>1</v>
      </c>
      <c r="L22" s="16">
        <v>1</v>
      </c>
      <c r="M22" s="16">
        <v>1</v>
      </c>
      <c r="N22" s="16">
        <f>N21*$J$4</f>
        <v>1.0406</v>
      </c>
      <c r="O22" s="16">
        <f>O21*$J$4</f>
        <v>1.0879000000000001</v>
      </c>
      <c r="P22" s="16">
        <f>P21*$J$4</f>
        <v>1.1352</v>
      </c>
      <c r="Q22" s="16">
        <v>1</v>
      </c>
      <c r="R22" s="16">
        <f>R21*$J$4</f>
        <v>1.2298</v>
      </c>
      <c r="S22" s="16">
        <f>S21*$J$4</f>
        <v>1.2771000000000001</v>
      </c>
      <c r="T22" s="16">
        <f>T21*$J$4</f>
        <v>1.3244</v>
      </c>
      <c r="U22" s="16">
        <f>U21*$J$4</f>
        <v>1.3717000000000001</v>
      </c>
      <c r="V22" s="16">
        <f>V21*$J$4</f>
        <v>1.419</v>
      </c>
    </row>
    <row r="23" spans="1:31" ht="15.5" x14ac:dyDescent="0.35">
      <c r="A23" s="6" t="s">
        <v>73</v>
      </c>
      <c r="B23" s="9">
        <v>1</v>
      </c>
      <c r="C23" s="9">
        <v>1</v>
      </c>
      <c r="D23" s="9">
        <f>D21*$J$5</f>
        <v>1.0056</v>
      </c>
      <c r="E23" s="9">
        <v>1</v>
      </c>
      <c r="F23" s="9">
        <v>1</v>
      </c>
      <c r="G23" s="9">
        <v>1</v>
      </c>
      <c r="H23" s="9">
        <v>1</v>
      </c>
      <c r="I23" s="9">
        <v>1</v>
      </c>
      <c r="J23" s="9">
        <v>1</v>
      </c>
      <c r="K23" s="9">
        <v>2</v>
      </c>
      <c r="L23" s="9">
        <f>L21*$J$5</f>
        <v>1.6759999999999999</v>
      </c>
      <c r="M23" s="9">
        <v>2</v>
      </c>
      <c r="N23" s="9">
        <f>N21*$J$5</f>
        <v>1.8435999999999999</v>
      </c>
      <c r="O23" s="9">
        <f>O21*$J$5</f>
        <v>1.9274</v>
      </c>
      <c r="P23" s="9">
        <f>P21*$J$5</f>
        <v>2.0112000000000001</v>
      </c>
      <c r="Q23" s="9">
        <v>2</v>
      </c>
      <c r="R23" s="9">
        <f>R21*$J$5</f>
        <v>2.1787999999999998</v>
      </c>
      <c r="S23" s="9">
        <f>S21*$J$5</f>
        <v>2.2625999999999999</v>
      </c>
      <c r="T23" s="9">
        <f>T21*$J$5</f>
        <v>2.3464</v>
      </c>
      <c r="U23" s="9">
        <f>U21*$J$5</f>
        <v>2.4302000000000001</v>
      </c>
      <c r="V23" s="9">
        <v>2</v>
      </c>
    </row>
    <row r="24" spans="1:31" ht="15.5" x14ac:dyDescent="0.35">
      <c r="A24" s="8" t="s">
        <v>4</v>
      </c>
      <c r="B24" s="8">
        <v>1</v>
      </c>
      <c r="C24" s="8">
        <f>C21*$J$6</f>
        <v>1.0439000000000001</v>
      </c>
      <c r="D24" s="8">
        <v>1</v>
      </c>
      <c r="E24" s="8">
        <v>1</v>
      </c>
      <c r="F24" s="8">
        <v>1</v>
      </c>
      <c r="G24" s="8">
        <v>1</v>
      </c>
      <c r="H24" s="8">
        <v>2</v>
      </c>
      <c r="I24" s="8">
        <v>2</v>
      </c>
      <c r="J24" s="8">
        <v>2</v>
      </c>
      <c r="K24" s="8">
        <v>2</v>
      </c>
      <c r="L24" s="8">
        <f>L21*$J$6</f>
        <v>1.8979999999999999</v>
      </c>
      <c r="M24" s="8">
        <v>2</v>
      </c>
      <c r="N24" s="8">
        <f>N21*$J$6</f>
        <v>2.0878000000000001</v>
      </c>
      <c r="O24" s="8">
        <f>O21*$J$6</f>
        <v>2.1827000000000001</v>
      </c>
      <c r="P24" s="8">
        <f>P21*$J$6</f>
        <v>2.2776000000000001</v>
      </c>
      <c r="Q24" s="8">
        <v>2</v>
      </c>
      <c r="R24" s="8">
        <f>R21*$J$6</f>
        <v>2.4674</v>
      </c>
      <c r="S24" s="8">
        <f>S21*$J$6</f>
        <v>2.5623</v>
      </c>
      <c r="T24" s="8">
        <f>T21*$J$6</f>
        <v>2.6572</v>
      </c>
      <c r="U24" s="8">
        <f>U21*$J$6</f>
        <v>2.7521</v>
      </c>
      <c r="V24" s="8">
        <f>V21*$J$6</f>
        <v>2.847</v>
      </c>
    </row>
    <row r="25" spans="1:31" ht="15.5" x14ac:dyDescent="0.35">
      <c r="A25" s="9" t="s">
        <v>5</v>
      </c>
      <c r="B25" s="9">
        <v>2</v>
      </c>
      <c r="C25" s="9">
        <v>2</v>
      </c>
      <c r="D25" s="9">
        <v>2</v>
      </c>
      <c r="E25" s="9">
        <v>2</v>
      </c>
      <c r="F25" s="9">
        <v>3</v>
      </c>
      <c r="G25" s="9">
        <v>3</v>
      </c>
      <c r="H25" s="9">
        <v>3</v>
      </c>
      <c r="I25" s="9">
        <f>I21*$J$7</f>
        <v>2.9767000000000001</v>
      </c>
      <c r="J25" s="9">
        <v>3</v>
      </c>
      <c r="K25" s="9">
        <v>3</v>
      </c>
      <c r="L25" s="9">
        <f>L21*$J$7</f>
        <v>3.5020000000000002</v>
      </c>
      <c r="M25" s="9">
        <v>3</v>
      </c>
      <c r="N25" s="9">
        <f>N21*$J$7</f>
        <v>3.8522000000000003</v>
      </c>
      <c r="O25" s="9">
        <v>4</v>
      </c>
      <c r="P25" s="9">
        <f>P21*$J$7</f>
        <v>4.2023999999999999</v>
      </c>
      <c r="Q25" s="9">
        <v>5</v>
      </c>
      <c r="R25" s="9">
        <f>R21*$J$7</f>
        <v>4.5526</v>
      </c>
      <c r="S25" s="9">
        <f>S21*$J$7</f>
        <v>4.7277000000000005</v>
      </c>
      <c r="T25" s="9">
        <f>T21*$J$7</f>
        <v>4.9028</v>
      </c>
      <c r="U25" s="9">
        <v>6</v>
      </c>
      <c r="V25" s="9">
        <v>6</v>
      </c>
    </row>
    <row r="26" spans="1:31" ht="15.5" x14ac:dyDescent="0.35">
      <c r="A26" s="8" t="s">
        <v>77</v>
      </c>
      <c r="B26" s="8">
        <v>5</v>
      </c>
      <c r="C26" s="8">
        <v>6</v>
      </c>
      <c r="D26" s="8">
        <v>7</v>
      </c>
      <c r="E26" s="8">
        <v>8</v>
      </c>
      <c r="F26" s="8">
        <v>8</v>
      </c>
      <c r="G26" s="8">
        <v>9</v>
      </c>
      <c r="H26" s="8">
        <v>9</v>
      </c>
      <c r="I26" s="8">
        <f>I21*$J$8</f>
        <v>10.0861</v>
      </c>
      <c r="J26" s="8">
        <f>J21*$J$8</f>
        <v>10.679400000000001</v>
      </c>
      <c r="K26" s="8">
        <f>K21*$J$8</f>
        <v>11.2727</v>
      </c>
      <c r="L26" s="8">
        <v>11</v>
      </c>
      <c r="M26" s="8">
        <v>13</v>
      </c>
      <c r="N26" s="8">
        <f>N21*$J$8</f>
        <v>13.052600000000002</v>
      </c>
      <c r="O26" s="8">
        <f>O21*$J$8</f>
        <v>13.645900000000001</v>
      </c>
      <c r="P26" s="8">
        <v>15</v>
      </c>
      <c r="Q26" s="8">
        <f>Q21*$J$8</f>
        <v>14.832500000000001</v>
      </c>
      <c r="R26" s="8">
        <v>16</v>
      </c>
      <c r="S26" s="8">
        <f>S21*$J$8</f>
        <v>16.019100000000002</v>
      </c>
      <c r="T26" s="8">
        <f>T21*$J$8</f>
        <v>16.612400000000001</v>
      </c>
      <c r="U26" s="8">
        <v>18</v>
      </c>
      <c r="V26" s="8">
        <f>V21*$J$8</f>
        <v>17.799000000000003</v>
      </c>
    </row>
    <row r="28" spans="1:31" x14ac:dyDescent="0.35">
      <c r="A28" s="1" t="s">
        <v>8</v>
      </c>
      <c r="B28" s="1" t="s">
        <v>13</v>
      </c>
    </row>
    <row r="29" spans="1:31" x14ac:dyDescent="0.35">
      <c r="A29" s="1" t="s">
        <v>14</v>
      </c>
      <c r="B29" s="17"/>
    </row>
  </sheetData>
  <mergeCells count="19">
    <mergeCell ref="B4:E4"/>
    <mergeCell ref="F4:I4"/>
    <mergeCell ref="J4:M4"/>
    <mergeCell ref="A1:V1"/>
    <mergeCell ref="B7:E7"/>
    <mergeCell ref="F7:I7"/>
    <mergeCell ref="J7:M7"/>
    <mergeCell ref="B8:E8"/>
    <mergeCell ref="F8:I8"/>
    <mergeCell ref="J8:M8"/>
    <mergeCell ref="B5:E5"/>
    <mergeCell ref="F5:I5"/>
    <mergeCell ref="J5:M5"/>
    <mergeCell ref="B6:E6"/>
    <mergeCell ref="F6:I6"/>
    <mergeCell ref="J6:M6"/>
    <mergeCell ref="B3:E3"/>
    <mergeCell ref="F3:I3"/>
    <mergeCell ref="J3:M3"/>
  </mergeCells>
  <pageMargins left="0.40208333333333302" right="0.22291666666666701" top="0.969444444444444" bottom="1.1812499999999999" header="0.3" footer="0.51180555555555496"/>
  <pageSetup paperSize="77" orientation="landscape" horizontalDpi="300" verticalDpi="300"/>
  <headerFooter>
    <oddHeader>&amp;L&amp;"Calibri,Regular"Datei: &amp;F
Stand: 11/09.2019</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8"/>
  <sheetViews>
    <sheetView topLeftCell="A2" zoomScale="80" zoomScaleNormal="80" workbookViewId="0">
      <selection activeCell="AF25" sqref="AF25"/>
    </sheetView>
  </sheetViews>
  <sheetFormatPr baseColWidth="10" defaultColWidth="10.58203125" defaultRowHeight="14.5" x14ac:dyDescent="0.35"/>
  <cols>
    <col min="1" max="1" width="24.75" style="1" customWidth="1"/>
    <col min="2" max="32" width="3.33203125" style="1" customWidth="1"/>
    <col min="33" max="1024" width="10.58203125" style="1"/>
  </cols>
  <sheetData>
    <row r="1" spans="1:32" ht="18.5" x14ac:dyDescent="0.45">
      <c r="A1" s="42" t="s">
        <v>28</v>
      </c>
      <c r="B1" s="42"/>
      <c r="C1" s="42"/>
      <c r="D1" s="42"/>
      <c r="E1" s="42"/>
      <c r="F1" s="42"/>
      <c r="G1" s="42"/>
      <c r="H1" s="42"/>
      <c r="I1" s="42"/>
      <c r="J1" s="42"/>
      <c r="K1" s="42"/>
      <c r="L1" s="42"/>
      <c r="M1" s="42"/>
      <c r="N1" s="42"/>
      <c r="O1" s="42"/>
      <c r="P1" s="42"/>
      <c r="Q1" s="42"/>
      <c r="R1" s="42"/>
      <c r="S1" s="42"/>
      <c r="T1" s="42"/>
      <c r="U1" s="42"/>
      <c r="V1" s="42"/>
      <c r="W1" s="30"/>
      <c r="X1" s="30"/>
      <c r="Y1" s="30"/>
      <c r="Z1" s="30"/>
      <c r="AA1" s="30"/>
      <c r="AB1" s="30"/>
      <c r="AC1" s="30"/>
      <c r="AD1" s="30"/>
      <c r="AE1" s="30"/>
      <c r="AF1" s="30"/>
    </row>
    <row r="3" spans="1:32" s="3" customFormat="1" ht="15.75" customHeight="1" x14ac:dyDescent="0.35">
      <c r="A3" s="2" t="s">
        <v>1</v>
      </c>
      <c r="B3" s="57">
        <v>17535</v>
      </c>
      <c r="C3" s="57"/>
      <c r="D3" s="57"/>
      <c r="E3" s="57"/>
      <c r="F3" s="44" t="s">
        <v>29</v>
      </c>
      <c r="G3" s="44"/>
      <c r="H3" s="44"/>
      <c r="I3" s="44"/>
      <c r="J3" s="44" t="s">
        <v>16</v>
      </c>
      <c r="K3" s="44"/>
      <c r="L3" s="44"/>
      <c r="M3" s="44"/>
      <c r="N3" s="5"/>
      <c r="O3" s="50" t="s">
        <v>65</v>
      </c>
      <c r="P3" s="50"/>
      <c r="Q3" s="50"/>
      <c r="R3" s="50"/>
      <c r="S3" s="50"/>
      <c r="T3" s="50"/>
      <c r="U3" s="50"/>
      <c r="V3" s="50"/>
      <c r="W3" s="36"/>
      <c r="X3" s="36"/>
      <c r="Y3" s="36"/>
      <c r="Z3" s="36"/>
    </row>
    <row r="4" spans="1:32" s="5" customFormat="1" ht="15.5" x14ac:dyDescent="0.35">
      <c r="A4" s="4" t="s">
        <v>2</v>
      </c>
      <c r="B4" s="53">
        <v>64417</v>
      </c>
      <c r="C4" s="53"/>
      <c r="D4" s="53"/>
      <c r="E4" s="53"/>
      <c r="F4" s="54" t="s">
        <v>29</v>
      </c>
      <c r="G4" s="54"/>
      <c r="H4" s="54"/>
      <c r="I4" s="54"/>
      <c r="J4" s="38">
        <f>B4/E9</f>
        <v>0.37143367852941855</v>
      </c>
      <c r="K4" s="38"/>
      <c r="L4" s="38"/>
      <c r="M4" s="38"/>
      <c r="O4" s="50"/>
      <c r="P4" s="50"/>
      <c r="Q4" s="50"/>
      <c r="R4" s="50"/>
      <c r="S4" s="50"/>
      <c r="T4" s="50"/>
      <c r="U4" s="50"/>
      <c r="V4" s="50"/>
      <c r="W4" s="36"/>
      <c r="X4" s="36"/>
      <c r="Y4" s="36"/>
      <c r="Z4" s="36"/>
    </row>
    <row r="5" spans="1:32" s="5" customFormat="1" ht="15.5" x14ac:dyDescent="0.35">
      <c r="A5" s="6" t="s">
        <v>73</v>
      </c>
      <c r="B5" s="55">
        <v>15363</v>
      </c>
      <c r="C5" s="55"/>
      <c r="D5" s="55"/>
      <c r="E5" s="55"/>
      <c r="F5" s="54" t="s">
        <v>29</v>
      </c>
      <c r="G5" s="54"/>
      <c r="H5" s="54"/>
      <c r="I5" s="54"/>
      <c r="J5" s="56">
        <f>B5/E9</f>
        <v>8.8584311645178396E-2</v>
      </c>
      <c r="K5" s="56"/>
      <c r="L5" s="56"/>
      <c r="M5" s="56"/>
      <c r="O5" s="50"/>
      <c r="P5" s="50"/>
      <c r="Q5" s="50"/>
      <c r="R5" s="50"/>
      <c r="S5" s="50"/>
      <c r="T5" s="50"/>
      <c r="U5" s="50"/>
      <c r="V5" s="50"/>
      <c r="W5" s="36"/>
      <c r="X5" s="36"/>
      <c r="Y5" s="36"/>
      <c r="Z5" s="36"/>
    </row>
    <row r="6" spans="1:32" s="5" customFormat="1" ht="15.5" x14ac:dyDescent="0.35">
      <c r="A6" s="4" t="s">
        <v>4</v>
      </c>
      <c r="B6" s="53">
        <v>39812</v>
      </c>
      <c r="C6" s="53"/>
      <c r="D6" s="53"/>
      <c r="E6" s="53"/>
      <c r="F6" s="54" t="s">
        <v>29</v>
      </c>
      <c r="G6" s="54"/>
      <c r="H6" s="54"/>
      <c r="I6" s="54"/>
      <c r="J6" s="38">
        <f>B6/E9</f>
        <v>0.22955924072237471</v>
      </c>
      <c r="K6" s="38"/>
      <c r="L6" s="38"/>
      <c r="M6" s="38"/>
      <c r="O6" s="50"/>
      <c r="P6" s="50"/>
      <c r="Q6" s="50"/>
      <c r="R6" s="50"/>
      <c r="S6" s="50"/>
      <c r="T6" s="50"/>
      <c r="U6" s="50"/>
      <c r="V6" s="50"/>
      <c r="W6" s="36"/>
      <c r="X6" s="36"/>
      <c r="Y6" s="36"/>
      <c r="Z6" s="36"/>
    </row>
    <row r="7" spans="1:32" s="5" customFormat="1" ht="15.5" x14ac:dyDescent="0.35">
      <c r="A7" s="6" t="s">
        <v>5</v>
      </c>
      <c r="B7" s="55">
        <v>4762</v>
      </c>
      <c r="C7" s="55"/>
      <c r="D7" s="55"/>
      <c r="E7" s="55"/>
      <c r="F7" s="54" t="s">
        <v>29</v>
      </c>
      <c r="G7" s="54"/>
      <c r="H7" s="54"/>
      <c r="I7" s="54"/>
      <c r="J7" s="56">
        <f>B7/E9</f>
        <v>2.7458080586756462E-2</v>
      </c>
      <c r="K7" s="56"/>
      <c r="L7" s="56"/>
      <c r="M7" s="56"/>
      <c r="O7" s="50"/>
      <c r="P7" s="50"/>
      <c r="Q7" s="50"/>
      <c r="R7" s="50"/>
      <c r="S7" s="50"/>
      <c r="T7" s="50"/>
      <c r="U7" s="50"/>
      <c r="V7" s="50"/>
      <c r="W7" s="36"/>
      <c r="X7" s="36"/>
      <c r="Y7" s="36"/>
      <c r="Z7" s="36"/>
    </row>
    <row r="8" spans="1:32" s="5" customFormat="1" ht="15.5" x14ac:dyDescent="0.35">
      <c r="A8" s="8" t="s">
        <v>77</v>
      </c>
      <c r="B8" s="53">
        <v>49074</v>
      </c>
      <c r="C8" s="53"/>
      <c r="D8" s="53"/>
      <c r="E8" s="53"/>
      <c r="F8" s="54" t="s">
        <v>29</v>
      </c>
      <c r="G8" s="54"/>
      <c r="H8" s="54"/>
      <c r="I8" s="54"/>
      <c r="J8" s="38">
        <f>B8/E9</f>
        <v>0.28296468851627188</v>
      </c>
      <c r="K8" s="38"/>
      <c r="L8" s="38"/>
      <c r="M8" s="38"/>
      <c r="O8" s="36"/>
      <c r="P8" s="36"/>
      <c r="Q8" s="36"/>
      <c r="R8" s="36"/>
      <c r="S8" s="36"/>
      <c r="T8" s="36"/>
      <c r="U8" s="36"/>
      <c r="V8" s="36"/>
      <c r="W8" s="36"/>
      <c r="X8" s="36"/>
      <c r="Y8" s="36"/>
      <c r="Z8" s="36"/>
    </row>
    <row r="9" spans="1:32" s="5" customFormat="1" ht="15.5" x14ac:dyDescent="0.35">
      <c r="B9" s="5" t="s">
        <v>30</v>
      </c>
      <c r="E9" s="51">
        <f>SUM(B4:B8)</f>
        <v>173428</v>
      </c>
      <c r="F9" s="51"/>
      <c r="G9" s="51"/>
    </row>
    <row r="10" spans="1:32" s="5" customFormat="1" ht="15.5" x14ac:dyDescent="0.35"/>
    <row r="11" spans="1:32" s="3" customFormat="1" ht="15.5" x14ac:dyDescent="0.35">
      <c r="A11" s="7" t="s">
        <v>7</v>
      </c>
      <c r="B11" s="7">
        <v>10</v>
      </c>
      <c r="C11" s="7">
        <v>11</v>
      </c>
      <c r="D11" s="7">
        <v>12</v>
      </c>
      <c r="E11" s="7">
        <v>13</v>
      </c>
      <c r="F11" s="7">
        <v>14</v>
      </c>
      <c r="G11" s="7">
        <v>15</v>
      </c>
      <c r="H11" s="7">
        <v>16</v>
      </c>
      <c r="I11" s="7">
        <v>17</v>
      </c>
      <c r="J11" s="7">
        <v>18</v>
      </c>
      <c r="K11" s="7">
        <v>19</v>
      </c>
      <c r="L11" s="7">
        <v>20</v>
      </c>
      <c r="M11" s="7">
        <v>21</v>
      </c>
      <c r="N11" s="7">
        <v>22</v>
      </c>
      <c r="O11" s="7">
        <v>23</v>
      </c>
      <c r="P11" s="7">
        <v>24</v>
      </c>
      <c r="Q11" s="7">
        <v>25</v>
      </c>
      <c r="R11" s="7">
        <v>26</v>
      </c>
      <c r="S11" s="7">
        <v>27</v>
      </c>
      <c r="T11" s="7">
        <v>28</v>
      </c>
      <c r="U11" s="7">
        <v>29</v>
      </c>
      <c r="V11" s="7">
        <v>30</v>
      </c>
    </row>
    <row r="12" spans="1:32" s="5" customFormat="1" ht="15.5" x14ac:dyDescent="0.35">
      <c r="A12" s="4" t="s">
        <v>2</v>
      </c>
      <c r="B12" s="8">
        <f>B11*J4</f>
        <v>3.7143367852941855</v>
      </c>
      <c r="C12" s="8">
        <f>C11*$J$4</f>
        <v>4.0857704638236036</v>
      </c>
      <c r="D12" s="8">
        <v>5</v>
      </c>
      <c r="E12" s="8">
        <v>6</v>
      </c>
      <c r="F12" s="8">
        <f>F11*$J$4</f>
        <v>5.2000714994118598</v>
      </c>
      <c r="G12" s="8">
        <f>G11*$J$4</f>
        <v>5.5715051779412779</v>
      </c>
      <c r="H12" s="8">
        <v>6</v>
      </c>
      <c r="I12" s="8">
        <v>7</v>
      </c>
      <c r="J12" s="8">
        <f t="shared" ref="J12:V12" si="0">J11*$J$4</f>
        <v>6.685806213529534</v>
      </c>
      <c r="K12" s="8">
        <f t="shared" si="0"/>
        <v>7.0572398920589521</v>
      </c>
      <c r="L12" s="8">
        <f t="shared" si="0"/>
        <v>7.4286735705883711</v>
      </c>
      <c r="M12" s="8">
        <f t="shared" si="0"/>
        <v>7.8001072491177901</v>
      </c>
      <c r="N12" s="8">
        <f t="shared" si="0"/>
        <v>8.1715409276472073</v>
      </c>
      <c r="O12" s="8">
        <f t="shared" si="0"/>
        <v>8.5429746061766263</v>
      </c>
      <c r="P12" s="8">
        <f t="shared" si="0"/>
        <v>8.9144082847060453</v>
      </c>
      <c r="Q12" s="8">
        <f t="shared" si="0"/>
        <v>9.2858419632354643</v>
      </c>
      <c r="R12" s="8">
        <f t="shared" si="0"/>
        <v>9.6572756417648833</v>
      </c>
      <c r="S12" s="8">
        <f t="shared" si="0"/>
        <v>10.028709320294301</v>
      </c>
      <c r="T12" s="8">
        <f t="shared" si="0"/>
        <v>10.40014299882372</v>
      </c>
      <c r="U12" s="8">
        <f t="shared" si="0"/>
        <v>10.771576677353139</v>
      </c>
      <c r="V12" s="8">
        <f t="shared" si="0"/>
        <v>11.143010355882556</v>
      </c>
    </row>
    <row r="13" spans="1:32" s="5" customFormat="1" ht="15.5" x14ac:dyDescent="0.35">
      <c r="A13" s="6" t="s">
        <v>73</v>
      </c>
      <c r="B13" s="9">
        <f>B11*$J$5</f>
        <v>0.88584311645178393</v>
      </c>
      <c r="C13" s="9">
        <f>C11*$J$5</f>
        <v>0.97442742809696237</v>
      </c>
      <c r="D13" s="9">
        <f>D11*$J$5</f>
        <v>1.0630117397421408</v>
      </c>
      <c r="E13" s="9">
        <f>E11*$J$5</f>
        <v>1.1515960513873191</v>
      </c>
      <c r="F13" s="9">
        <v>1</v>
      </c>
      <c r="G13" s="9">
        <v>1</v>
      </c>
      <c r="H13" s="9">
        <f t="shared" ref="H13:N13" si="1">H11*$J$5</f>
        <v>1.4173489863228543</v>
      </c>
      <c r="I13" s="9">
        <f t="shared" si="1"/>
        <v>1.5059332979680327</v>
      </c>
      <c r="J13" s="9">
        <f t="shared" si="1"/>
        <v>1.5945176096132112</v>
      </c>
      <c r="K13" s="9">
        <f t="shared" si="1"/>
        <v>1.6831019212583895</v>
      </c>
      <c r="L13" s="9">
        <f t="shared" si="1"/>
        <v>1.7716862329035679</v>
      </c>
      <c r="M13" s="9">
        <f t="shared" si="1"/>
        <v>1.8602705445487464</v>
      </c>
      <c r="N13" s="9">
        <f t="shared" si="1"/>
        <v>1.9488548561939247</v>
      </c>
      <c r="O13" s="9">
        <v>2</v>
      </c>
      <c r="P13" s="9">
        <f t="shared" ref="P13:V13" si="2">P11*$J$5</f>
        <v>2.1260234794842816</v>
      </c>
      <c r="Q13" s="9">
        <f t="shared" si="2"/>
        <v>2.2146077911294597</v>
      </c>
      <c r="R13" s="9">
        <f t="shared" si="2"/>
        <v>2.3031921027746383</v>
      </c>
      <c r="S13" s="9">
        <f t="shared" si="2"/>
        <v>2.3917764144198168</v>
      </c>
      <c r="T13" s="9">
        <f t="shared" si="2"/>
        <v>2.4803607260649949</v>
      </c>
      <c r="U13" s="9">
        <f t="shared" si="2"/>
        <v>2.5689450377101735</v>
      </c>
      <c r="V13" s="9">
        <f t="shared" si="2"/>
        <v>2.657529349355352</v>
      </c>
    </row>
    <row r="14" spans="1:32" s="5" customFormat="1" ht="15.5" x14ac:dyDescent="0.35">
      <c r="A14" s="4" t="s">
        <v>4</v>
      </c>
      <c r="B14" s="8">
        <f t="shared" ref="B14:I14" si="3">B11*$J$6</f>
        <v>2.2955924072237472</v>
      </c>
      <c r="C14" s="8">
        <f t="shared" si="3"/>
        <v>2.5251516479461218</v>
      </c>
      <c r="D14" s="8">
        <f t="shared" si="3"/>
        <v>2.7547108886684963</v>
      </c>
      <c r="E14" s="8">
        <f t="shared" si="3"/>
        <v>2.9842701293908713</v>
      </c>
      <c r="F14" s="8">
        <f t="shared" si="3"/>
        <v>3.2138293701132459</v>
      </c>
      <c r="G14" s="8">
        <f t="shared" si="3"/>
        <v>3.4433886108356209</v>
      </c>
      <c r="H14" s="8">
        <f t="shared" si="3"/>
        <v>3.6729478515579954</v>
      </c>
      <c r="I14" s="8">
        <f t="shared" si="3"/>
        <v>3.90250709228037</v>
      </c>
      <c r="J14" s="8">
        <v>4</v>
      </c>
      <c r="K14" s="8">
        <f t="shared" ref="K14:P14" si="4">K11*$J$6</f>
        <v>4.3616255737251199</v>
      </c>
      <c r="L14" s="8">
        <f t="shared" si="4"/>
        <v>4.5911848144474945</v>
      </c>
      <c r="M14" s="8">
        <f t="shared" si="4"/>
        <v>4.820744055169869</v>
      </c>
      <c r="N14" s="8">
        <f t="shared" si="4"/>
        <v>5.0503032958922436</v>
      </c>
      <c r="O14" s="8">
        <f t="shared" si="4"/>
        <v>5.2798625366146181</v>
      </c>
      <c r="P14" s="8">
        <f t="shared" si="4"/>
        <v>5.5094217773369927</v>
      </c>
      <c r="Q14" s="8">
        <v>6</v>
      </c>
      <c r="R14" s="8">
        <f>R11*$J$6</f>
        <v>5.9685402587817427</v>
      </c>
      <c r="S14" s="8">
        <f>S11*$J$6</f>
        <v>6.1980994995041172</v>
      </c>
      <c r="T14" s="8">
        <f>T11*$J$6</f>
        <v>6.4276587402264918</v>
      </c>
      <c r="U14" s="8">
        <f>U11*$J$6</f>
        <v>6.6572179809488663</v>
      </c>
      <c r="V14" s="8">
        <f>V11*$J$6</f>
        <v>6.8867772216712417</v>
      </c>
    </row>
    <row r="15" spans="1:32" s="5" customFormat="1" ht="15.5" x14ac:dyDescent="0.35">
      <c r="A15" s="6" t="s">
        <v>5</v>
      </c>
      <c r="B15" s="9">
        <f t="shared" ref="B15:V15" si="5">B11*$J$7</f>
        <v>0.27458080586756461</v>
      </c>
      <c r="C15" s="9">
        <f t="shared" si="5"/>
        <v>0.30203888645432109</v>
      </c>
      <c r="D15" s="9">
        <f t="shared" si="5"/>
        <v>0.32949696704107756</v>
      </c>
      <c r="E15" s="9">
        <f t="shared" si="5"/>
        <v>0.35695504762783403</v>
      </c>
      <c r="F15" s="9">
        <f t="shared" si="5"/>
        <v>0.38441312821459045</v>
      </c>
      <c r="G15" s="9">
        <f t="shared" si="5"/>
        <v>0.41187120880134692</v>
      </c>
      <c r="H15" s="9">
        <f t="shared" si="5"/>
        <v>0.43932928938810339</v>
      </c>
      <c r="I15" s="9">
        <f t="shared" si="5"/>
        <v>0.46678736997485987</v>
      </c>
      <c r="J15" s="9">
        <f t="shared" si="5"/>
        <v>0.49424545056161634</v>
      </c>
      <c r="K15" s="9">
        <f t="shared" si="5"/>
        <v>0.52170353114837276</v>
      </c>
      <c r="L15" s="9">
        <f t="shared" si="5"/>
        <v>0.54916161173512923</v>
      </c>
      <c r="M15" s="9">
        <f t="shared" si="5"/>
        <v>0.5766196923218857</v>
      </c>
      <c r="N15" s="9">
        <f t="shared" si="5"/>
        <v>0.60407777290864217</v>
      </c>
      <c r="O15" s="9">
        <f t="shared" si="5"/>
        <v>0.63153585349539865</v>
      </c>
      <c r="P15" s="9">
        <f t="shared" si="5"/>
        <v>0.65899393408215512</v>
      </c>
      <c r="Q15" s="9">
        <f t="shared" si="5"/>
        <v>0.68645201466891159</v>
      </c>
      <c r="R15" s="9">
        <f t="shared" si="5"/>
        <v>0.71391009525566806</v>
      </c>
      <c r="S15" s="9">
        <f t="shared" si="5"/>
        <v>0.74136817584242443</v>
      </c>
      <c r="T15" s="9">
        <f t="shared" si="5"/>
        <v>0.7688262564291809</v>
      </c>
      <c r="U15" s="9">
        <f t="shared" si="5"/>
        <v>0.79628433701593737</v>
      </c>
      <c r="V15" s="9">
        <f t="shared" si="5"/>
        <v>0.82374241760269384</v>
      </c>
    </row>
    <row r="16" spans="1:32" s="5" customFormat="1" ht="15.5" x14ac:dyDescent="0.35">
      <c r="A16" s="8" t="s">
        <v>77</v>
      </c>
      <c r="B16" s="8">
        <f>B11*$J$8</f>
        <v>2.8296468851627186</v>
      </c>
      <c r="C16" s="8">
        <f>C11*$J$8</f>
        <v>3.1126115736789908</v>
      </c>
      <c r="D16" s="8">
        <f>D11*$J$8</f>
        <v>3.3955762621952625</v>
      </c>
      <c r="E16" s="8">
        <v>3</v>
      </c>
      <c r="F16" s="8">
        <v>3</v>
      </c>
      <c r="G16" s="8">
        <f>G11*$J$8</f>
        <v>4.2444703277440778</v>
      </c>
      <c r="H16" s="8">
        <f>H11*$J$8</f>
        <v>4.5274350162603501</v>
      </c>
      <c r="I16" s="8">
        <f>I11*$J$8</f>
        <v>4.8103997047766223</v>
      </c>
      <c r="J16" s="8">
        <f>J11*$J$8</f>
        <v>5.0933643932928936</v>
      </c>
      <c r="K16" s="8">
        <f>K11*$J$8</f>
        <v>5.3763290818091658</v>
      </c>
      <c r="L16" s="8">
        <v>4</v>
      </c>
      <c r="M16" s="8">
        <f t="shared" ref="M16:V16" si="6">M11*$J$8</f>
        <v>5.9422584588417093</v>
      </c>
      <c r="N16" s="8">
        <f t="shared" si="6"/>
        <v>6.2252231473579815</v>
      </c>
      <c r="O16" s="8">
        <f t="shared" si="6"/>
        <v>6.5081878358742529</v>
      </c>
      <c r="P16" s="8">
        <f t="shared" si="6"/>
        <v>6.7911525243905251</v>
      </c>
      <c r="Q16" s="8">
        <f t="shared" si="6"/>
        <v>7.0741172129067973</v>
      </c>
      <c r="R16" s="8">
        <f t="shared" si="6"/>
        <v>7.3570819014230686</v>
      </c>
      <c r="S16" s="8">
        <f t="shared" si="6"/>
        <v>7.6400465899393408</v>
      </c>
      <c r="T16" s="8">
        <f t="shared" si="6"/>
        <v>7.923011278455613</v>
      </c>
      <c r="U16" s="8">
        <f t="shared" si="6"/>
        <v>8.2059759669718844</v>
      </c>
      <c r="V16" s="8">
        <f t="shared" si="6"/>
        <v>8.4889406554881557</v>
      </c>
    </row>
    <row r="18" spans="1:31" x14ac:dyDescent="0.35">
      <c r="A18" s="1" t="s">
        <v>8</v>
      </c>
      <c r="B18" s="21" t="s">
        <v>31</v>
      </c>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row>
    <row r="19" spans="1:31" x14ac:dyDescent="0.35">
      <c r="A19" s="1" t="s">
        <v>9</v>
      </c>
      <c r="B19" s="52">
        <v>44287</v>
      </c>
      <c r="C19" s="52"/>
      <c r="D19" s="52"/>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row>
    <row r="22" spans="1:31" x14ac:dyDescent="0.35">
      <c r="A22" s="15" t="s">
        <v>32</v>
      </c>
    </row>
    <row r="23" spans="1:31" ht="15.5" x14ac:dyDescent="0.35">
      <c r="A23" s="7" t="s">
        <v>7</v>
      </c>
      <c r="B23" s="7">
        <v>10</v>
      </c>
      <c r="C23" s="7">
        <v>11</v>
      </c>
      <c r="D23" s="7">
        <v>12</v>
      </c>
      <c r="E23" s="7">
        <v>13</v>
      </c>
      <c r="F23" s="7">
        <v>14</v>
      </c>
      <c r="G23" s="7">
        <v>15</v>
      </c>
      <c r="H23" s="7">
        <v>16</v>
      </c>
      <c r="I23" s="7">
        <v>17</v>
      </c>
      <c r="J23" s="7">
        <v>18</v>
      </c>
      <c r="K23" s="7">
        <v>19</v>
      </c>
      <c r="L23" s="7">
        <v>20</v>
      </c>
      <c r="M23" s="7">
        <v>21</v>
      </c>
      <c r="N23" s="7">
        <v>22</v>
      </c>
      <c r="O23" s="7">
        <v>23</v>
      </c>
      <c r="P23" s="7">
        <v>24</v>
      </c>
      <c r="Q23" s="7">
        <v>25</v>
      </c>
      <c r="R23" s="7">
        <v>26</v>
      </c>
      <c r="S23" s="7">
        <v>27</v>
      </c>
      <c r="T23" s="7">
        <v>28</v>
      </c>
      <c r="U23" s="7">
        <v>29</v>
      </c>
      <c r="V23" s="7">
        <v>30</v>
      </c>
    </row>
    <row r="24" spans="1:31" ht="15.5" x14ac:dyDescent="0.35">
      <c r="A24" s="4" t="s">
        <v>2</v>
      </c>
      <c r="B24" s="8">
        <v>4</v>
      </c>
      <c r="C24" s="8">
        <f>C23*$J$4</f>
        <v>4.0857704638236036</v>
      </c>
      <c r="D24" s="8">
        <v>5</v>
      </c>
      <c r="E24" s="8">
        <v>6</v>
      </c>
      <c r="F24" s="8">
        <v>5</v>
      </c>
      <c r="G24" s="8">
        <v>6</v>
      </c>
      <c r="H24" s="8">
        <v>6</v>
      </c>
      <c r="I24" s="8">
        <v>7</v>
      </c>
      <c r="J24" s="8">
        <f>J23*$J$4</f>
        <v>6.685806213529534</v>
      </c>
      <c r="K24" s="8">
        <f>K23*$J$4</f>
        <v>7.0572398920589521</v>
      </c>
      <c r="L24" s="8">
        <f>L23*$J$4</f>
        <v>7.4286735705883711</v>
      </c>
      <c r="M24" s="8">
        <v>6</v>
      </c>
      <c r="N24" s="8">
        <v>7</v>
      </c>
      <c r="O24" s="8">
        <f>O23*$J$4</f>
        <v>8.5429746061766263</v>
      </c>
      <c r="P24" s="8">
        <f>P23*$J$4</f>
        <v>8.9144082847060453</v>
      </c>
      <c r="Q24" s="8">
        <f>Q23*$J$4</f>
        <v>9.2858419632354643</v>
      </c>
      <c r="R24" s="8">
        <f>R23*$J$4</f>
        <v>9.6572756417648833</v>
      </c>
      <c r="S24" s="8">
        <f>S23*$J$4</f>
        <v>10.028709320294301</v>
      </c>
      <c r="T24" s="8">
        <v>11</v>
      </c>
      <c r="U24" s="8">
        <f>U23*$J$4</f>
        <v>10.771576677353139</v>
      </c>
      <c r="V24" s="8">
        <f>V23*$J$4</f>
        <v>11.143010355882556</v>
      </c>
    </row>
    <row r="25" spans="1:31" ht="15.5" x14ac:dyDescent="0.35">
      <c r="A25" s="6" t="s">
        <v>73</v>
      </c>
      <c r="B25" s="9">
        <v>1</v>
      </c>
      <c r="C25" s="9">
        <f>C23*$J$5</f>
        <v>0.97442742809696237</v>
      </c>
      <c r="D25" s="9">
        <v>1</v>
      </c>
      <c r="E25" s="9">
        <v>1</v>
      </c>
      <c r="F25" s="9">
        <v>1</v>
      </c>
      <c r="G25" s="9">
        <v>1</v>
      </c>
      <c r="H25" s="9">
        <v>1</v>
      </c>
      <c r="I25" s="9">
        <f t="shared" ref="I25:N25" si="7">I23*$J$5</f>
        <v>1.5059332979680327</v>
      </c>
      <c r="J25" s="9">
        <f t="shared" si="7"/>
        <v>1.5945176096132112</v>
      </c>
      <c r="K25" s="9">
        <f t="shared" si="7"/>
        <v>1.6831019212583895</v>
      </c>
      <c r="L25" s="9">
        <f t="shared" si="7"/>
        <v>1.7716862329035679</v>
      </c>
      <c r="M25" s="9">
        <f t="shared" si="7"/>
        <v>1.8602705445487464</v>
      </c>
      <c r="N25" s="9">
        <f t="shared" si="7"/>
        <v>1.9488548561939247</v>
      </c>
      <c r="O25" s="9">
        <v>2</v>
      </c>
      <c r="P25" s="9">
        <f>P23*$J$5</f>
        <v>2.1260234794842816</v>
      </c>
      <c r="Q25" s="9">
        <f>Q23*$J$5</f>
        <v>2.2146077911294597</v>
      </c>
      <c r="R25" s="9">
        <f>R23*$J$5</f>
        <v>2.3031921027746383</v>
      </c>
      <c r="S25" s="9">
        <f>S23*$J$5</f>
        <v>2.3917764144198168</v>
      </c>
      <c r="T25" s="9">
        <f>T23*$J$5</f>
        <v>2.4803607260649949</v>
      </c>
      <c r="U25" s="9">
        <v>2</v>
      </c>
      <c r="V25" s="9">
        <f>V23*$J$5</f>
        <v>2.657529349355352</v>
      </c>
    </row>
    <row r="26" spans="1:31" ht="15.5" x14ac:dyDescent="0.35">
      <c r="A26" s="4" t="s">
        <v>4</v>
      </c>
      <c r="B26" s="8">
        <v>2</v>
      </c>
      <c r="C26" s="8">
        <v>3</v>
      </c>
      <c r="D26" s="8">
        <v>3</v>
      </c>
      <c r="E26" s="8">
        <f>E23*$J$6</f>
        <v>2.9842701293908713</v>
      </c>
      <c r="F26" s="8">
        <v>3</v>
      </c>
      <c r="G26" s="8">
        <v>4</v>
      </c>
      <c r="H26" s="8">
        <v>4</v>
      </c>
      <c r="I26" s="8">
        <f>I23*$J$6</f>
        <v>3.90250709228037</v>
      </c>
      <c r="J26" s="8">
        <v>4</v>
      </c>
      <c r="K26" s="8">
        <f t="shared" ref="K26:P26" si="8">K23*$J$6</f>
        <v>4.3616255737251199</v>
      </c>
      <c r="L26" s="8">
        <f t="shared" si="8"/>
        <v>4.5911848144474945</v>
      </c>
      <c r="M26" s="8">
        <f t="shared" si="8"/>
        <v>4.820744055169869</v>
      </c>
      <c r="N26" s="8">
        <f t="shared" si="8"/>
        <v>5.0503032958922436</v>
      </c>
      <c r="O26" s="8">
        <f t="shared" si="8"/>
        <v>5.2798625366146181</v>
      </c>
      <c r="P26" s="8">
        <f t="shared" si="8"/>
        <v>5.5094217773369927</v>
      </c>
      <c r="Q26" s="8">
        <v>6</v>
      </c>
      <c r="R26" s="8">
        <f>R23*$J$6</f>
        <v>5.9685402587817427</v>
      </c>
      <c r="S26" s="8">
        <f>S23*$J$6</f>
        <v>6.1980994995041172</v>
      </c>
      <c r="T26" s="8">
        <f>T23*$J$6</f>
        <v>6.4276587402264918</v>
      </c>
      <c r="U26" s="8">
        <f>U23*$J$6</f>
        <v>6.6572179809488663</v>
      </c>
      <c r="V26" s="8">
        <f>V23*$J$6</f>
        <v>6.8867772216712417</v>
      </c>
    </row>
    <row r="27" spans="1:31" ht="15.5" x14ac:dyDescent="0.35">
      <c r="A27" s="6" t="s">
        <v>5</v>
      </c>
      <c r="B27" s="9">
        <v>0</v>
      </c>
      <c r="C27" s="9">
        <v>0</v>
      </c>
      <c r="D27" s="9">
        <v>0</v>
      </c>
      <c r="E27" s="9">
        <v>0</v>
      </c>
      <c r="F27" s="9">
        <v>0</v>
      </c>
      <c r="G27" s="9">
        <v>0</v>
      </c>
      <c r="H27" s="9">
        <v>0</v>
      </c>
      <c r="I27" s="9">
        <v>0</v>
      </c>
      <c r="J27" s="9">
        <v>0</v>
      </c>
      <c r="K27" s="9">
        <f t="shared" ref="K27:V27" si="9">K23*$J$7</f>
        <v>0.52170353114837276</v>
      </c>
      <c r="L27" s="9">
        <f t="shared" si="9"/>
        <v>0.54916161173512923</v>
      </c>
      <c r="M27" s="9">
        <f t="shared" si="9"/>
        <v>0.5766196923218857</v>
      </c>
      <c r="N27" s="9">
        <f t="shared" si="9"/>
        <v>0.60407777290864217</v>
      </c>
      <c r="O27" s="9">
        <f t="shared" si="9"/>
        <v>0.63153585349539865</v>
      </c>
      <c r="P27" s="9">
        <f t="shared" si="9"/>
        <v>0.65899393408215512</v>
      </c>
      <c r="Q27" s="9">
        <f t="shared" si="9"/>
        <v>0.68645201466891159</v>
      </c>
      <c r="R27" s="9">
        <f t="shared" si="9"/>
        <v>0.71391009525566806</v>
      </c>
      <c r="S27" s="9">
        <f t="shared" si="9"/>
        <v>0.74136817584242443</v>
      </c>
      <c r="T27" s="9">
        <f t="shared" si="9"/>
        <v>0.7688262564291809</v>
      </c>
      <c r="U27" s="9">
        <f t="shared" si="9"/>
        <v>0.79628433701593737</v>
      </c>
      <c r="V27" s="9">
        <f t="shared" si="9"/>
        <v>0.82374241760269384</v>
      </c>
    </row>
    <row r="28" spans="1:31" ht="15.5" x14ac:dyDescent="0.35">
      <c r="A28" s="8" t="s">
        <v>77</v>
      </c>
      <c r="B28" s="8">
        <v>3</v>
      </c>
      <c r="C28" s="8">
        <v>3</v>
      </c>
      <c r="D28" s="8">
        <v>3</v>
      </c>
      <c r="E28" s="8">
        <v>3</v>
      </c>
      <c r="F28" s="8">
        <v>3</v>
      </c>
      <c r="G28" s="8">
        <v>4</v>
      </c>
      <c r="H28" s="8">
        <v>5</v>
      </c>
      <c r="I28" s="8">
        <v>5</v>
      </c>
      <c r="J28" s="8">
        <v>5</v>
      </c>
      <c r="K28" s="8">
        <v>5</v>
      </c>
      <c r="L28" s="8">
        <v>5</v>
      </c>
      <c r="M28" s="8">
        <v>7</v>
      </c>
      <c r="N28" s="8">
        <v>7</v>
      </c>
      <c r="O28" s="8">
        <v>7</v>
      </c>
      <c r="P28" s="8">
        <v>7</v>
      </c>
      <c r="Q28" s="8">
        <v>7</v>
      </c>
      <c r="R28" s="8">
        <v>7</v>
      </c>
      <c r="S28" s="8">
        <v>8</v>
      </c>
      <c r="T28" s="8">
        <v>8</v>
      </c>
      <c r="U28" s="8">
        <v>8</v>
      </c>
      <c r="V28" s="8">
        <v>8</v>
      </c>
    </row>
  </sheetData>
  <mergeCells count="22">
    <mergeCell ref="B7:E7"/>
    <mergeCell ref="F7:I7"/>
    <mergeCell ref="J7:M7"/>
    <mergeCell ref="B3:E3"/>
    <mergeCell ref="F3:I3"/>
    <mergeCell ref="J3:M3"/>
    <mergeCell ref="A1:V1"/>
    <mergeCell ref="O3:V7"/>
    <mergeCell ref="E9:G9"/>
    <mergeCell ref="B19:D19"/>
    <mergeCell ref="B8:E8"/>
    <mergeCell ref="F8:I8"/>
    <mergeCell ref="J8:M8"/>
    <mergeCell ref="B4:E4"/>
    <mergeCell ref="F4:I4"/>
    <mergeCell ref="J4:M4"/>
    <mergeCell ref="B5:E5"/>
    <mergeCell ref="F5:I5"/>
    <mergeCell ref="J5:M5"/>
    <mergeCell ref="B6:E6"/>
    <mergeCell ref="F6:I6"/>
    <mergeCell ref="J6:M6"/>
  </mergeCells>
  <pageMargins left="0.40208333333333302" right="0.22291666666666701" top="0.81666666666666698" bottom="1.1812499999999999" header="0.3" footer="0.51180555555555496"/>
  <pageSetup paperSize="77" orientation="landscape" horizontalDpi="300" verticalDpi="300"/>
  <headerFooter>
    <oddHeader>&amp;L&amp;"Calibri,Regular"Datei: &amp;F
Stand: 08.10.2018</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8"/>
  <sheetViews>
    <sheetView topLeftCell="A9" zoomScale="90" zoomScaleNormal="90" workbookViewId="0">
      <selection activeCell="B13" sqref="B13:B17"/>
    </sheetView>
  </sheetViews>
  <sheetFormatPr baseColWidth="10" defaultColWidth="10.58203125" defaultRowHeight="14.5" x14ac:dyDescent="0.35"/>
  <cols>
    <col min="1" max="1" width="7.58203125" style="1" customWidth="1"/>
    <col min="2" max="2" width="24.75" style="1" customWidth="1"/>
    <col min="3" max="17" width="3.33203125" style="1" customWidth="1"/>
    <col min="18" max="18" width="3.25" style="1" customWidth="1"/>
    <col min="19" max="34" width="3.33203125" style="1" customWidth="1"/>
    <col min="35" max="40" width="3.5" style="1" customWidth="1"/>
    <col min="41" max="41" width="4.08203125" style="1" customWidth="1"/>
    <col min="42" max="42" width="4.75" style="1" customWidth="1"/>
    <col min="43" max="43" width="5" style="1" customWidth="1"/>
    <col min="44" max="44" width="5.5" style="1" customWidth="1"/>
    <col min="45" max="45" width="6.25" style="1" customWidth="1"/>
    <col min="46" max="46" width="6.83203125" style="1" customWidth="1"/>
    <col min="47" max="47" width="7.58203125" style="1" customWidth="1"/>
    <col min="48" max="1024" width="10.58203125" style="1"/>
  </cols>
  <sheetData>
    <row r="1" spans="2:39" ht="18.5" x14ac:dyDescent="0.45">
      <c r="B1" s="42" t="s">
        <v>15</v>
      </c>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row>
    <row r="3" spans="2:39" s="3" customFormat="1" ht="15.75" customHeight="1" x14ac:dyDescent="0.35">
      <c r="B3" s="2" t="s">
        <v>1</v>
      </c>
      <c r="C3" s="49">
        <f>C4+C5+C6+C7+C8</f>
        <v>7621</v>
      </c>
      <c r="D3" s="49"/>
      <c r="E3" s="49"/>
      <c r="F3" s="49"/>
      <c r="G3" s="44" t="s">
        <v>11</v>
      </c>
      <c r="H3" s="44"/>
      <c r="I3" s="44"/>
      <c r="J3" s="44"/>
      <c r="K3" s="44" t="s">
        <v>16</v>
      </c>
      <c r="L3" s="44"/>
      <c r="M3" s="44"/>
      <c r="N3" s="44"/>
      <c r="O3" s="44" t="s">
        <v>74</v>
      </c>
      <c r="P3" s="44"/>
      <c r="Q3" s="44"/>
      <c r="R3" s="44"/>
      <c r="U3" s="18"/>
      <c r="V3" s="18"/>
      <c r="W3" s="18"/>
      <c r="X3" s="18"/>
      <c r="Y3" s="18"/>
      <c r="Z3" s="18"/>
      <c r="AA3" s="18"/>
      <c r="AB3" s="18"/>
      <c r="AC3" s="18"/>
      <c r="AD3" s="18"/>
      <c r="AE3" s="18"/>
      <c r="AF3" s="18"/>
      <c r="AG3" s="18"/>
      <c r="AH3" s="18"/>
    </row>
    <row r="4" spans="2:39" s="5" customFormat="1" ht="15.5" x14ac:dyDescent="0.35">
      <c r="B4" s="4" t="s">
        <v>2</v>
      </c>
      <c r="C4" s="46">
        <v>365</v>
      </c>
      <c r="D4" s="46"/>
      <c r="E4" s="46"/>
      <c r="F4" s="46"/>
      <c r="G4" s="54" t="s">
        <v>11</v>
      </c>
      <c r="H4" s="54"/>
      <c r="I4" s="54"/>
      <c r="J4" s="54"/>
      <c r="K4" s="38">
        <v>0.24</v>
      </c>
      <c r="L4" s="38"/>
      <c r="M4" s="38"/>
      <c r="N4" s="38"/>
      <c r="O4" s="38">
        <v>0.99</v>
      </c>
      <c r="P4" s="38"/>
      <c r="Q4" s="38"/>
      <c r="R4" s="38"/>
      <c r="S4" s="60" t="s">
        <v>17</v>
      </c>
      <c r="T4" s="60"/>
      <c r="U4" s="60"/>
      <c r="V4" s="60"/>
      <c r="W4" s="18">
        <v>1</v>
      </c>
      <c r="X4" s="18"/>
      <c r="Y4" s="18"/>
      <c r="Z4" s="18"/>
      <c r="AA4" s="18"/>
      <c r="AB4" s="18"/>
      <c r="AC4" s="18"/>
      <c r="AD4" s="18"/>
      <c r="AE4" s="18"/>
      <c r="AF4" s="18"/>
      <c r="AG4" s="18"/>
      <c r="AH4" s="18"/>
    </row>
    <row r="5" spans="2:39" s="5" customFormat="1" ht="15.5" x14ac:dyDescent="0.35">
      <c r="B5" s="6" t="s">
        <v>73</v>
      </c>
      <c r="C5" s="43">
        <v>649</v>
      </c>
      <c r="D5" s="43"/>
      <c r="E5" s="43"/>
      <c r="F5" s="43"/>
      <c r="G5" s="61" t="s">
        <v>11</v>
      </c>
      <c r="H5" s="61"/>
      <c r="I5" s="61"/>
      <c r="J5" s="61"/>
      <c r="K5" s="41">
        <v>0.21</v>
      </c>
      <c r="L5" s="41"/>
      <c r="M5" s="41"/>
      <c r="N5" s="41"/>
      <c r="O5" s="41">
        <v>0.84</v>
      </c>
      <c r="P5" s="41"/>
      <c r="Q5" s="41"/>
      <c r="R5" s="41"/>
      <c r="S5" s="60" t="s">
        <v>18</v>
      </c>
      <c r="T5" s="60"/>
      <c r="U5" s="60"/>
      <c r="V5" s="60"/>
      <c r="W5" s="18"/>
      <c r="X5" s="18"/>
      <c r="Y5" s="18"/>
      <c r="Z5" s="1"/>
      <c r="AA5" s="18"/>
      <c r="AB5" s="18"/>
      <c r="AC5" s="18"/>
      <c r="AD5" s="18"/>
      <c r="AE5" s="18"/>
      <c r="AF5" s="18"/>
      <c r="AG5" s="18"/>
      <c r="AH5" s="18"/>
    </row>
    <row r="6" spans="2:39" s="5" customFormat="1" ht="15.5" x14ac:dyDescent="0.35">
      <c r="B6" s="4" t="s">
        <v>4</v>
      </c>
      <c r="C6" s="46">
        <v>746</v>
      </c>
      <c r="D6" s="46"/>
      <c r="E6" s="46"/>
      <c r="F6" s="46"/>
      <c r="G6" s="54" t="s">
        <v>11</v>
      </c>
      <c r="H6" s="54"/>
      <c r="I6" s="54"/>
      <c r="J6" s="54"/>
      <c r="K6" s="38">
        <v>0.23</v>
      </c>
      <c r="L6" s="38"/>
      <c r="M6" s="38"/>
      <c r="N6" s="38"/>
      <c r="O6" s="38">
        <v>0.94</v>
      </c>
      <c r="P6" s="38"/>
      <c r="Q6" s="38"/>
      <c r="R6" s="38"/>
      <c r="S6" s="60" t="s">
        <v>17</v>
      </c>
      <c r="T6" s="60"/>
      <c r="U6" s="60"/>
      <c r="V6" s="60"/>
      <c r="W6" s="18"/>
      <c r="X6" s="18"/>
      <c r="Y6" s="18"/>
      <c r="Z6" s="18"/>
      <c r="AA6" s="18"/>
      <c r="AB6" s="18"/>
      <c r="AC6" s="18"/>
      <c r="AD6" s="18"/>
      <c r="AE6" s="18"/>
      <c r="AF6" s="18"/>
      <c r="AG6" s="18"/>
      <c r="AH6" s="18"/>
    </row>
    <row r="7" spans="2:39" s="5" customFormat="1" ht="15.5" x14ac:dyDescent="0.35">
      <c r="B7" s="6" t="s">
        <v>5</v>
      </c>
      <c r="C7" s="43">
        <v>1284</v>
      </c>
      <c r="D7" s="43"/>
      <c r="E7" s="43"/>
      <c r="F7" s="43"/>
      <c r="G7" s="61" t="s">
        <v>11</v>
      </c>
      <c r="H7" s="61"/>
      <c r="I7" s="61"/>
      <c r="J7" s="61"/>
      <c r="K7" s="41">
        <v>0.12</v>
      </c>
      <c r="L7" s="41"/>
      <c r="M7" s="41"/>
      <c r="N7" s="41"/>
      <c r="O7" s="41">
        <v>0.375</v>
      </c>
      <c r="P7" s="41"/>
      <c r="Q7" s="41"/>
      <c r="R7" s="41"/>
      <c r="S7" s="60" t="s">
        <v>19</v>
      </c>
      <c r="T7" s="60"/>
      <c r="U7" s="60"/>
      <c r="V7" s="60"/>
      <c r="W7" s="18"/>
      <c r="X7" s="18"/>
      <c r="Y7" s="18"/>
      <c r="Z7" s="18"/>
      <c r="AA7" s="18"/>
      <c r="AB7" s="18"/>
      <c r="AC7" s="18"/>
      <c r="AD7" s="18"/>
      <c r="AE7" s="18"/>
      <c r="AF7" s="18"/>
      <c r="AG7" s="18"/>
      <c r="AH7" s="18"/>
    </row>
    <row r="8" spans="2:39" s="5" customFormat="1" ht="15.5" x14ac:dyDescent="0.35">
      <c r="B8" s="4" t="s">
        <v>6</v>
      </c>
      <c r="C8" s="46">
        <v>4577</v>
      </c>
      <c r="D8" s="46"/>
      <c r="E8" s="46"/>
      <c r="F8" s="46"/>
      <c r="G8" s="54" t="s">
        <v>11</v>
      </c>
      <c r="H8" s="54"/>
      <c r="I8" s="54"/>
      <c r="J8" s="54"/>
      <c r="K8" s="38">
        <v>0.2</v>
      </c>
      <c r="L8" s="38"/>
      <c r="M8" s="38"/>
      <c r="N8" s="38"/>
      <c r="O8" s="38">
        <v>0.79</v>
      </c>
      <c r="P8" s="38"/>
      <c r="Q8" s="38"/>
      <c r="R8" s="38"/>
      <c r="S8" s="60" t="s">
        <v>20</v>
      </c>
      <c r="T8" s="60"/>
      <c r="U8" s="60"/>
      <c r="V8" s="60"/>
      <c r="W8" s="18"/>
      <c r="X8" s="18"/>
      <c r="Y8" s="18"/>
      <c r="Z8" s="18"/>
      <c r="AA8" s="18"/>
      <c r="AB8" s="18"/>
      <c r="AC8" s="18"/>
      <c r="AD8" s="18"/>
      <c r="AE8" s="18"/>
      <c r="AF8" s="18"/>
      <c r="AG8" s="18"/>
      <c r="AH8" s="18"/>
    </row>
    <row r="9" spans="2:39" s="5" customFormat="1" ht="15.5" x14ac:dyDescent="0.35">
      <c r="D9" s="19"/>
      <c r="E9" s="20"/>
      <c r="F9" s="20"/>
      <c r="G9" s="20"/>
      <c r="H9" s="20"/>
      <c r="I9" s="20"/>
      <c r="J9" s="20"/>
      <c r="K9" s="20"/>
      <c r="L9" s="20"/>
      <c r="M9" s="20"/>
      <c r="N9" s="20"/>
      <c r="O9" s="20"/>
      <c r="P9" s="20"/>
      <c r="Q9" s="20"/>
      <c r="R9" s="20"/>
      <c r="S9" s="20"/>
      <c r="T9" s="20"/>
      <c r="U9" s="20"/>
      <c r="V9" s="20"/>
      <c r="W9" s="20"/>
      <c r="X9" s="20"/>
    </row>
    <row r="10" spans="2:39" s="5" customFormat="1" ht="15.5" x14ac:dyDescent="0.35">
      <c r="D10" s="20"/>
      <c r="E10" s="20"/>
      <c r="F10" s="20"/>
      <c r="G10" s="20"/>
      <c r="H10" s="20"/>
      <c r="I10" s="20"/>
      <c r="J10" s="20"/>
      <c r="K10" s="20"/>
      <c r="L10" s="20"/>
      <c r="M10" s="20"/>
      <c r="N10" s="20"/>
      <c r="O10" s="20"/>
      <c r="P10" s="20"/>
      <c r="Q10" s="20"/>
      <c r="R10" s="20"/>
      <c r="S10" s="20"/>
      <c r="T10" s="20"/>
      <c r="U10" s="20"/>
      <c r="V10" s="20"/>
      <c r="W10" s="20"/>
      <c r="X10" s="20"/>
    </row>
    <row r="11" spans="2:39" s="5" customFormat="1" ht="15.5" x14ac:dyDescent="0.35"/>
    <row r="12" spans="2:39" s="3" customFormat="1" ht="15.5" x14ac:dyDescent="0.35">
      <c r="B12" s="7" t="s">
        <v>7</v>
      </c>
      <c r="C12" s="7">
        <v>10</v>
      </c>
      <c r="D12" s="7">
        <v>11</v>
      </c>
      <c r="E12" s="7">
        <v>12</v>
      </c>
      <c r="F12" s="7">
        <v>13</v>
      </c>
      <c r="G12" s="7">
        <v>14</v>
      </c>
      <c r="H12" s="7">
        <v>15</v>
      </c>
      <c r="I12" s="7">
        <v>16</v>
      </c>
      <c r="J12" s="7">
        <v>17</v>
      </c>
      <c r="K12" s="7">
        <v>18</v>
      </c>
      <c r="L12" s="7">
        <v>19</v>
      </c>
      <c r="M12" s="7">
        <v>20</v>
      </c>
      <c r="N12" s="7">
        <v>21</v>
      </c>
      <c r="O12" s="7">
        <v>22</v>
      </c>
      <c r="P12" s="7">
        <v>23</v>
      </c>
      <c r="Q12" s="7">
        <v>24</v>
      </c>
      <c r="R12" s="7">
        <v>25</v>
      </c>
      <c r="S12" s="7">
        <v>26</v>
      </c>
      <c r="T12" s="7">
        <v>27</v>
      </c>
      <c r="U12" s="7">
        <v>28</v>
      </c>
      <c r="V12" s="7">
        <v>29</v>
      </c>
      <c r="W12" s="7">
        <v>30</v>
      </c>
      <c r="X12" s="3">
        <v>26</v>
      </c>
      <c r="Z12" s="58" t="s">
        <v>76</v>
      </c>
      <c r="AA12" s="59"/>
      <c r="AB12" s="59"/>
      <c r="AC12" s="59"/>
      <c r="AD12" s="59"/>
      <c r="AE12" s="59"/>
      <c r="AF12" s="59"/>
      <c r="AG12" s="59"/>
      <c r="AH12" s="59"/>
      <c r="AI12" s="59"/>
      <c r="AJ12" s="59"/>
      <c r="AK12" s="59"/>
      <c r="AL12" s="59"/>
      <c r="AM12" s="59"/>
    </row>
    <row r="13" spans="2:39" s="5" customFormat="1" ht="15.5" x14ac:dyDescent="0.35">
      <c r="B13" s="4" t="s">
        <v>2</v>
      </c>
      <c r="C13" s="8">
        <v>3</v>
      </c>
      <c r="D13" s="8">
        <f t="shared" ref="D13:W13" si="0">D12*$K$4</f>
        <v>2.6399999999999997</v>
      </c>
      <c r="E13" s="8">
        <f t="shared" si="0"/>
        <v>2.88</v>
      </c>
      <c r="F13" s="8">
        <f t="shared" si="0"/>
        <v>3.12</v>
      </c>
      <c r="G13" s="8">
        <f t="shared" si="0"/>
        <v>3.36</v>
      </c>
      <c r="H13" s="8">
        <f t="shared" si="0"/>
        <v>3.5999999999999996</v>
      </c>
      <c r="I13" s="8">
        <f t="shared" si="0"/>
        <v>3.84</v>
      </c>
      <c r="J13" s="8">
        <f t="shared" si="0"/>
        <v>4.08</v>
      </c>
      <c r="K13" s="8">
        <f t="shared" si="0"/>
        <v>4.32</v>
      </c>
      <c r="L13" s="8">
        <f t="shared" si="0"/>
        <v>4.5599999999999996</v>
      </c>
      <c r="M13" s="8">
        <f t="shared" si="0"/>
        <v>4.8</v>
      </c>
      <c r="N13" s="8">
        <f t="shared" si="0"/>
        <v>5.04</v>
      </c>
      <c r="O13" s="8">
        <f t="shared" si="0"/>
        <v>5.2799999999999994</v>
      </c>
      <c r="P13" s="8">
        <f t="shared" si="0"/>
        <v>5.52</v>
      </c>
      <c r="Q13" s="8">
        <f t="shared" si="0"/>
        <v>5.76</v>
      </c>
      <c r="R13" s="8">
        <f t="shared" si="0"/>
        <v>6</v>
      </c>
      <c r="S13" s="8">
        <f t="shared" si="0"/>
        <v>6.24</v>
      </c>
      <c r="T13" s="8">
        <f t="shared" si="0"/>
        <v>6.4799999999999995</v>
      </c>
      <c r="U13" s="8">
        <f t="shared" si="0"/>
        <v>6.72</v>
      </c>
      <c r="V13" s="8">
        <f t="shared" si="0"/>
        <v>6.96</v>
      </c>
      <c r="W13" s="8">
        <f t="shared" si="0"/>
        <v>7.1999999999999993</v>
      </c>
      <c r="X13" s="5">
        <v>1</v>
      </c>
      <c r="Z13" s="59"/>
      <c r="AA13" s="59"/>
      <c r="AB13" s="59"/>
      <c r="AC13" s="59"/>
      <c r="AD13" s="59"/>
      <c r="AE13" s="59"/>
      <c r="AF13" s="59"/>
      <c r="AG13" s="59"/>
      <c r="AH13" s="59"/>
      <c r="AI13" s="59"/>
      <c r="AJ13" s="59"/>
      <c r="AK13" s="59"/>
      <c r="AL13" s="59"/>
      <c r="AM13" s="59"/>
    </row>
    <row r="14" spans="2:39" s="5" customFormat="1" ht="15.5" x14ac:dyDescent="0.35">
      <c r="B14" s="6" t="s">
        <v>73</v>
      </c>
      <c r="C14" s="9">
        <f t="shared" ref="C14:R14" si="1">C12*$K$5</f>
        <v>2.1</v>
      </c>
      <c r="D14" s="9">
        <f t="shared" si="1"/>
        <v>2.31</v>
      </c>
      <c r="E14" s="9">
        <f t="shared" si="1"/>
        <v>2.52</v>
      </c>
      <c r="F14" s="9">
        <f t="shared" si="1"/>
        <v>2.73</v>
      </c>
      <c r="G14" s="9">
        <f t="shared" si="1"/>
        <v>2.94</v>
      </c>
      <c r="H14" s="9">
        <f t="shared" si="1"/>
        <v>3.15</v>
      </c>
      <c r="I14" s="9">
        <f t="shared" si="1"/>
        <v>3.36</v>
      </c>
      <c r="J14" s="9">
        <f t="shared" si="1"/>
        <v>3.57</v>
      </c>
      <c r="K14" s="9">
        <f t="shared" si="1"/>
        <v>3.78</v>
      </c>
      <c r="L14" s="9">
        <f t="shared" si="1"/>
        <v>3.9899999999999998</v>
      </c>
      <c r="M14" s="9">
        <f t="shared" si="1"/>
        <v>4.2</v>
      </c>
      <c r="N14" s="9">
        <f t="shared" si="1"/>
        <v>4.41</v>
      </c>
      <c r="O14" s="9">
        <f t="shared" si="1"/>
        <v>4.62</v>
      </c>
      <c r="P14" s="9">
        <f t="shared" si="1"/>
        <v>4.83</v>
      </c>
      <c r="Q14" s="9">
        <f t="shared" si="1"/>
        <v>5.04</v>
      </c>
      <c r="R14" s="9">
        <f t="shared" si="1"/>
        <v>5.25</v>
      </c>
      <c r="S14" s="9">
        <v>6</v>
      </c>
      <c r="T14" s="9">
        <f>T12*$K$5</f>
        <v>5.67</v>
      </c>
      <c r="U14" s="9">
        <f>U12*$K$5</f>
        <v>5.88</v>
      </c>
      <c r="V14" s="9">
        <f>V12*$K$5</f>
        <v>6.09</v>
      </c>
      <c r="W14" s="9">
        <f>W12*$K$5</f>
        <v>6.3</v>
      </c>
      <c r="X14" s="5">
        <v>2</v>
      </c>
      <c r="Z14" s="59"/>
      <c r="AA14" s="59"/>
      <c r="AB14" s="59"/>
      <c r="AC14" s="59"/>
      <c r="AD14" s="59"/>
      <c r="AE14" s="59"/>
      <c r="AF14" s="59"/>
      <c r="AG14" s="59"/>
      <c r="AH14" s="59"/>
      <c r="AI14" s="59"/>
      <c r="AJ14" s="59"/>
      <c r="AK14" s="59"/>
      <c r="AL14" s="59"/>
      <c r="AM14" s="59"/>
    </row>
    <row r="15" spans="2:39" s="5" customFormat="1" ht="15.5" x14ac:dyDescent="0.35">
      <c r="B15" s="4" t="s">
        <v>4</v>
      </c>
      <c r="C15" s="8">
        <f t="shared" ref="C15:P15" si="2">C12*$K$6</f>
        <v>2.3000000000000003</v>
      </c>
      <c r="D15" s="8">
        <f t="shared" si="2"/>
        <v>2.5300000000000002</v>
      </c>
      <c r="E15" s="8">
        <f t="shared" si="2"/>
        <v>2.7600000000000002</v>
      </c>
      <c r="F15" s="8">
        <f t="shared" si="2"/>
        <v>2.99</v>
      </c>
      <c r="G15" s="8">
        <f t="shared" si="2"/>
        <v>3.22</v>
      </c>
      <c r="H15" s="8">
        <f t="shared" si="2"/>
        <v>3.45</v>
      </c>
      <c r="I15" s="8">
        <f t="shared" si="2"/>
        <v>3.68</v>
      </c>
      <c r="J15" s="8">
        <f t="shared" si="2"/>
        <v>3.91</v>
      </c>
      <c r="K15" s="8">
        <f t="shared" si="2"/>
        <v>4.1400000000000006</v>
      </c>
      <c r="L15" s="8">
        <f t="shared" si="2"/>
        <v>4.37</v>
      </c>
      <c r="M15" s="8">
        <f t="shared" si="2"/>
        <v>4.6000000000000005</v>
      </c>
      <c r="N15" s="8">
        <f t="shared" si="2"/>
        <v>4.83</v>
      </c>
      <c r="O15" s="8">
        <f t="shared" si="2"/>
        <v>5.0600000000000005</v>
      </c>
      <c r="P15" s="8">
        <f t="shared" si="2"/>
        <v>5.29</v>
      </c>
      <c r="Q15" s="8">
        <v>5</v>
      </c>
      <c r="R15" s="8">
        <f t="shared" ref="R15:W15" si="3">R12*$K$6</f>
        <v>5.75</v>
      </c>
      <c r="S15" s="8">
        <f t="shared" si="3"/>
        <v>5.98</v>
      </c>
      <c r="T15" s="8">
        <f t="shared" si="3"/>
        <v>6.21</v>
      </c>
      <c r="U15" s="8">
        <f t="shared" si="3"/>
        <v>6.44</v>
      </c>
      <c r="V15" s="8">
        <f t="shared" si="3"/>
        <v>6.67</v>
      </c>
      <c r="W15" s="8">
        <f t="shared" si="3"/>
        <v>6.9</v>
      </c>
      <c r="X15" s="5">
        <v>2</v>
      </c>
      <c r="Z15" s="59"/>
      <c r="AA15" s="59"/>
      <c r="AB15" s="59"/>
      <c r="AC15" s="59"/>
      <c r="AD15" s="59"/>
      <c r="AE15" s="59"/>
      <c r="AF15" s="59"/>
      <c r="AG15" s="59"/>
      <c r="AH15" s="59"/>
      <c r="AI15" s="59"/>
      <c r="AJ15" s="59"/>
      <c r="AK15" s="59"/>
      <c r="AL15" s="59"/>
      <c r="AM15" s="59"/>
    </row>
    <row r="16" spans="2:39" s="5" customFormat="1" ht="15.5" x14ac:dyDescent="0.35">
      <c r="B16" s="6" t="s">
        <v>5</v>
      </c>
      <c r="C16" s="9">
        <f>C12*$K$7</f>
        <v>1.2</v>
      </c>
      <c r="D16" s="9">
        <f>D12*$K$7</f>
        <v>1.3199999999999998</v>
      </c>
      <c r="E16" s="9">
        <f>E12*$K$7</f>
        <v>1.44</v>
      </c>
      <c r="F16" s="9">
        <v>1</v>
      </c>
      <c r="G16" s="9">
        <f t="shared" ref="G16:T16" si="4">G12*$K$7</f>
        <v>1.68</v>
      </c>
      <c r="H16" s="9">
        <f t="shared" si="4"/>
        <v>1.7999999999999998</v>
      </c>
      <c r="I16" s="9">
        <f t="shared" si="4"/>
        <v>1.92</v>
      </c>
      <c r="J16" s="9">
        <f t="shared" si="4"/>
        <v>2.04</v>
      </c>
      <c r="K16" s="9">
        <f t="shared" si="4"/>
        <v>2.16</v>
      </c>
      <c r="L16" s="9">
        <f t="shared" si="4"/>
        <v>2.2799999999999998</v>
      </c>
      <c r="M16" s="9">
        <f t="shared" si="4"/>
        <v>2.4</v>
      </c>
      <c r="N16" s="9">
        <f t="shared" si="4"/>
        <v>2.52</v>
      </c>
      <c r="O16" s="9">
        <f t="shared" si="4"/>
        <v>2.6399999999999997</v>
      </c>
      <c r="P16" s="9">
        <f t="shared" si="4"/>
        <v>2.76</v>
      </c>
      <c r="Q16" s="9">
        <f t="shared" si="4"/>
        <v>2.88</v>
      </c>
      <c r="R16" s="9">
        <f t="shared" si="4"/>
        <v>3</v>
      </c>
      <c r="S16" s="9">
        <f t="shared" si="4"/>
        <v>3.12</v>
      </c>
      <c r="T16" s="9">
        <f t="shared" si="4"/>
        <v>3.2399999999999998</v>
      </c>
      <c r="U16" s="9">
        <v>3</v>
      </c>
      <c r="V16" s="9">
        <f>V12*$K$7</f>
        <v>3.48</v>
      </c>
      <c r="W16" s="9">
        <f>W12*$K$7</f>
        <v>3.5999999999999996</v>
      </c>
      <c r="X16" s="5">
        <v>5</v>
      </c>
      <c r="Z16" s="59"/>
      <c r="AA16" s="59"/>
      <c r="AB16" s="59"/>
      <c r="AC16" s="59"/>
      <c r="AD16" s="59"/>
      <c r="AE16" s="59"/>
      <c r="AF16" s="59"/>
      <c r="AG16" s="59"/>
      <c r="AH16" s="59"/>
      <c r="AI16" s="59"/>
      <c r="AJ16" s="59"/>
      <c r="AK16" s="59"/>
      <c r="AL16" s="59"/>
      <c r="AM16" s="59"/>
    </row>
    <row r="17" spans="2:39" s="5" customFormat="1" ht="15.5" x14ac:dyDescent="0.35">
      <c r="B17" s="8" t="s">
        <v>77</v>
      </c>
      <c r="C17" s="8">
        <f t="shared" ref="C17:O17" si="5">C12*$K$8</f>
        <v>2</v>
      </c>
      <c r="D17" s="8">
        <f t="shared" si="5"/>
        <v>2.2000000000000002</v>
      </c>
      <c r="E17" s="8">
        <f t="shared" si="5"/>
        <v>2.4000000000000004</v>
      </c>
      <c r="F17" s="8">
        <f t="shared" si="5"/>
        <v>2.6</v>
      </c>
      <c r="G17" s="8">
        <f t="shared" si="5"/>
        <v>2.8000000000000003</v>
      </c>
      <c r="H17" s="8">
        <f t="shared" si="5"/>
        <v>3</v>
      </c>
      <c r="I17" s="8">
        <f t="shared" si="5"/>
        <v>3.2</v>
      </c>
      <c r="J17" s="8">
        <f t="shared" si="5"/>
        <v>3.4000000000000004</v>
      </c>
      <c r="K17" s="8">
        <f t="shared" si="5"/>
        <v>3.6</v>
      </c>
      <c r="L17" s="8">
        <f t="shared" si="5"/>
        <v>3.8000000000000003</v>
      </c>
      <c r="M17" s="8">
        <f t="shared" si="5"/>
        <v>4</v>
      </c>
      <c r="N17" s="8">
        <f t="shared" si="5"/>
        <v>4.2</v>
      </c>
      <c r="O17" s="8">
        <f t="shared" si="5"/>
        <v>4.4000000000000004</v>
      </c>
      <c r="P17" s="8">
        <v>4</v>
      </c>
      <c r="Q17" s="8">
        <f>Q12*$K$8</f>
        <v>4.8000000000000007</v>
      </c>
      <c r="R17" s="8">
        <f>R12*$K$8</f>
        <v>5</v>
      </c>
      <c r="S17" s="8">
        <f>S12*$K$8</f>
        <v>5.2</v>
      </c>
      <c r="T17" s="8">
        <v>6</v>
      </c>
      <c r="U17" s="8">
        <f>U12*$K$8</f>
        <v>5.6000000000000005</v>
      </c>
      <c r="V17" s="8">
        <f>V12*$K$8</f>
        <v>5.8000000000000007</v>
      </c>
      <c r="W17" s="8">
        <f>W12*$K$8</f>
        <v>6</v>
      </c>
      <c r="X17" s="5">
        <v>15</v>
      </c>
      <c r="Z17" s="59"/>
      <c r="AA17" s="59"/>
      <c r="AB17" s="59"/>
      <c r="AC17" s="59"/>
      <c r="AD17" s="59"/>
      <c r="AE17" s="59"/>
      <c r="AF17" s="59"/>
      <c r="AG17" s="59"/>
      <c r="AH17" s="59"/>
      <c r="AI17" s="59"/>
      <c r="AJ17" s="59"/>
      <c r="AK17" s="59"/>
      <c r="AL17" s="59"/>
      <c r="AM17" s="59"/>
    </row>
    <row r="18" spans="2:39" x14ac:dyDescent="0.35">
      <c r="Z18" s="1" t="s">
        <v>75</v>
      </c>
    </row>
    <row r="19" spans="2:39" x14ac:dyDescent="0.35">
      <c r="AF19" s="10"/>
    </row>
    <row r="20" spans="2:39" x14ac:dyDescent="0.35">
      <c r="B20" s="1" t="s">
        <v>8</v>
      </c>
      <c r="C20" s="14" t="s">
        <v>21</v>
      </c>
      <c r="D20" s="10"/>
      <c r="E20" s="10"/>
      <c r="F20" s="10"/>
      <c r="G20" s="10"/>
      <c r="H20" s="10"/>
      <c r="I20" s="10"/>
      <c r="J20" s="10"/>
      <c r="K20" s="10"/>
      <c r="L20" s="10"/>
      <c r="M20" s="10"/>
      <c r="N20" s="10"/>
      <c r="O20" s="10"/>
      <c r="P20" s="10"/>
      <c r="Q20" s="10"/>
      <c r="R20" s="10"/>
      <c r="S20" s="10"/>
      <c r="T20" s="10"/>
      <c r="U20" s="10"/>
      <c r="V20" s="10"/>
      <c r="W20" s="10"/>
      <c r="X20" s="10"/>
      <c r="Z20" s="10"/>
      <c r="AB20" s="10"/>
      <c r="AC20" s="10"/>
      <c r="AD20" s="10"/>
      <c r="AE20" s="10"/>
      <c r="AF20" s="10"/>
    </row>
    <row r="21" spans="2:39" x14ac:dyDescent="0.35">
      <c r="B21" s="1" t="s">
        <v>9</v>
      </c>
      <c r="C21" s="10" t="s">
        <v>22</v>
      </c>
      <c r="D21" s="10"/>
      <c r="E21" s="10"/>
      <c r="F21" s="10"/>
      <c r="G21" s="10"/>
      <c r="H21" s="10"/>
      <c r="I21" s="10"/>
      <c r="J21" s="10"/>
      <c r="K21" s="10"/>
      <c r="L21" s="10"/>
      <c r="M21" s="10"/>
      <c r="N21" s="10"/>
      <c r="O21" s="10"/>
      <c r="P21" s="10"/>
      <c r="Q21" s="10"/>
      <c r="R21" s="10"/>
      <c r="S21" s="10"/>
      <c r="T21" s="10"/>
      <c r="U21" s="10"/>
      <c r="V21" s="10"/>
      <c r="X21" s="10"/>
      <c r="Y21" s="10"/>
      <c r="Z21" s="10"/>
      <c r="AA21" s="10"/>
      <c r="AB21" s="10"/>
      <c r="AC21" s="10"/>
      <c r="AE21" s="10"/>
      <c r="AF21" s="10"/>
    </row>
    <row r="22" spans="2:39" x14ac:dyDescent="0.35">
      <c r="X22" s="10"/>
    </row>
    <row r="23" spans="2:39" x14ac:dyDescent="0.35">
      <c r="X23" s="1" t="s">
        <v>23</v>
      </c>
    </row>
    <row r="25" spans="2:39" x14ac:dyDescent="0.35">
      <c r="Z25" s="1" t="s">
        <v>24</v>
      </c>
    </row>
    <row r="26" spans="2:39" x14ac:dyDescent="0.35">
      <c r="Z26" s="1" t="s">
        <v>25</v>
      </c>
    </row>
    <row r="27" spans="2:39" x14ac:dyDescent="0.35">
      <c r="Z27" s="1" t="s">
        <v>26</v>
      </c>
    </row>
    <row r="28" spans="2:39" x14ac:dyDescent="0.35">
      <c r="Z28" s="1" t="s">
        <v>27</v>
      </c>
    </row>
  </sheetData>
  <mergeCells count="31">
    <mergeCell ref="B1:AG1"/>
    <mergeCell ref="C3:F3"/>
    <mergeCell ref="G3:J3"/>
    <mergeCell ref="K3:N3"/>
    <mergeCell ref="O3:R3"/>
    <mergeCell ref="C4:F4"/>
    <mergeCell ref="G4:J4"/>
    <mergeCell ref="K4:N4"/>
    <mergeCell ref="O4:R4"/>
    <mergeCell ref="S4:V4"/>
    <mergeCell ref="C5:F5"/>
    <mergeCell ref="G5:J5"/>
    <mergeCell ref="K5:N5"/>
    <mergeCell ref="O5:R5"/>
    <mergeCell ref="S5:V5"/>
    <mergeCell ref="C6:F6"/>
    <mergeCell ref="G6:J6"/>
    <mergeCell ref="K6:N6"/>
    <mergeCell ref="O6:R6"/>
    <mergeCell ref="S6:V6"/>
    <mergeCell ref="C7:F7"/>
    <mergeCell ref="G7:J7"/>
    <mergeCell ref="K7:N7"/>
    <mergeCell ref="O7:R7"/>
    <mergeCell ref="S7:V7"/>
    <mergeCell ref="Z12:AM17"/>
    <mergeCell ref="C8:F8"/>
    <mergeCell ref="G8:J8"/>
    <mergeCell ref="K8:N8"/>
    <mergeCell ref="O8:R8"/>
    <mergeCell ref="S8:V8"/>
  </mergeCells>
  <hyperlinks>
    <hyperlink ref="C20" r:id="rId1"/>
  </hyperlinks>
  <pageMargins left="0.7" right="0.69791666666666696" top="1.1812499999999999" bottom="1.1812499999999999" header="0.51180555555555496" footer="0.51180555555555496"/>
  <pageSetup paperSize="77" orientation="landscape" horizontalDpi="300" verticalDpi="30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2"/>
  <sheetViews>
    <sheetView topLeftCell="A3" zoomScale="110" zoomScaleNormal="110" workbookViewId="0">
      <selection activeCell="A13" sqref="A13:A17"/>
    </sheetView>
  </sheetViews>
  <sheetFormatPr baseColWidth="10" defaultColWidth="10.58203125" defaultRowHeight="14.5" x14ac:dyDescent="0.35"/>
  <cols>
    <col min="1" max="1" width="24.75" style="1" customWidth="1"/>
    <col min="2" max="2" width="4.58203125" style="1" customWidth="1"/>
    <col min="3" max="25" width="3.33203125" style="1" customWidth="1"/>
    <col min="26" max="26" width="7.83203125" style="1" customWidth="1"/>
    <col min="27" max="29" width="3.33203125" style="1" customWidth="1"/>
    <col min="30" max="31" width="3.25" style="1" customWidth="1"/>
    <col min="32" max="32" width="3.33203125" style="1" customWidth="1"/>
    <col min="33" max="1024" width="10.58203125" style="1"/>
  </cols>
  <sheetData>
    <row r="1" spans="1:30" ht="18.5" x14ac:dyDescent="0.45">
      <c r="A1" s="42" t="s">
        <v>33</v>
      </c>
      <c r="B1" s="42"/>
      <c r="C1" s="42"/>
      <c r="D1" s="42"/>
      <c r="E1" s="42"/>
      <c r="F1" s="42"/>
      <c r="G1" s="42"/>
      <c r="H1" s="42"/>
      <c r="I1" s="42"/>
      <c r="J1" s="42"/>
      <c r="K1" s="42"/>
      <c r="L1" s="42"/>
      <c r="M1" s="42"/>
      <c r="N1" s="42"/>
      <c r="O1" s="42"/>
      <c r="P1" s="42"/>
      <c r="Q1" s="42"/>
      <c r="R1" s="42"/>
      <c r="S1" s="42"/>
      <c r="T1" s="42"/>
      <c r="U1" s="42"/>
      <c r="V1" s="42"/>
      <c r="W1" s="30"/>
      <c r="X1" s="30"/>
      <c r="Y1" s="30"/>
      <c r="Z1" s="30"/>
      <c r="AA1" s="30"/>
      <c r="AB1" s="30"/>
      <c r="AC1" s="30"/>
    </row>
    <row r="3" spans="1:30" s="3" customFormat="1" ht="15.75" customHeight="1" x14ac:dyDescent="0.35">
      <c r="A3" s="2" t="s">
        <v>1</v>
      </c>
      <c r="B3" s="44">
        <v>70.8</v>
      </c>
      <c r="C3" s="44"/>
      <c r="D3" s="44"/>
      <c r="E3" s="44"/>
      <c r="F3" s="44" t="s">
        <v>11</v>
      </c>
      <c r="G3" s="44"/>
      <c r="H3" s="44"/>
      <c r="I3" s="44"/>
      <c r="J3" s="40"/>
      <c r="K3" s="40"/>
      <c r="L3" s="22"/>
      <c r="M3" s="22"/>
      <c r="N3" s="22"/>
      <c r="O3" s="22"/>
      <c r="P3" s="22"/>
      <c r="Q3" s="22"/>
      <c r="R3" s="22"/>
      <c r="S3" s="22"/>
      <c r="T3" s="22"/>
      <c r="U3" s="22"/>
      <c r="V3" s="22"/>
      <c r="W3" s="22"/>
      <c r="X3" s="22"/>
      <c r="Y3" s="22"/>
      <c r="Z3" s="22"/>
      <c r="AA3" s="22"/>
      <c r="AB3" s="22"/>
      <c r="AC3" s="18"/>
      <c r="AD3" s="18"/>
    </row>
    <row r="4" spans="1:30" s="5" customFormat="1" ht="15.5" x14ac:dyDescent="0.35">
      <c r="A4" s="4" t="s">
        <v>2</v>
      </c>
      <c r="B4" s="46">
        <v>1.4</v>
      </c>
      <c r="C4" s="46"/>
      <c r="D4" s="46"/>
      <c r="E4" s="46"/>
      <c r="F4" s="54" t="s">
        <v>11</v>
      </c>
      <c r="G4" s="54"/>
      <c r="H4" s="54"/>
      <c r="I4" s="54"/>
      <c r="J4" s="38">
        <f>B4/$B$3</f>
        <v>1.9774011299435026E-2</v>
      </c>
      <c r="K4" s="38"/>
      <c r="L4" s="22"/>
      <c r="M4" s="22"/>
      <c r="N4" s="22"/>
      <c r="O4" s="22"/>
      <c r="P4" s="22"/>
      <c r="Q4" s="22"/>
      <c r="R4" s="22"/>
      <c r="S4" s="22"/>
      <c r="T4" s="22"/>
      <c r="U4" s="22"/>
      <c r="V4" s="22"/>
      <c r="W4" s="22"/>
      <c r="X4" s="22"/>
      <c r="Y4" s="22"/>
      <c r="Z4" s="22"/>
      <c r="AA4" s="22"/>
      <c r="AB4" s="22"/>
      <c r="AC4" s="18"/>
      <c r="AD4" s="18"/>
    </row>
    <row r="5" spans="1:30" s="5" customFormat="1" ht="15.5" x14ac:dyDescent="0.35">
      <c r="A5" s="6" t="s">
        <v>73</v>
      </c>
      <c r="B5" s="43">
        <v>9.6</v>
      </c>
      <c r="C5" s="43"/>
      <c r="D5" s="43"/>
      <c r="E5" s="43"/>
      <c r="F5" s="61" t="s">
        <v>34</v>
      </c>
      <c r="G5" s="61"/>
      <c r="H5" s="61"/>
      <c r="I5" s="61"/>
      <c r="J5" s="41">
        <f>B5/$B$3</f>
        <v>0.13559322033898305</v>
      </c>
      <c r="K5" s="41"/>
      <c r="L5" s="22"/>
      <c r="M5" s="22"/>
      <c r="N5" s="22"/>
      <c r="O5" s="22"/>
      <c r="P5" s="22"/>
      <c r="Q5" s="22"/>
      <c r="R5" s="22"/>
      <c r="S5" s="22"/>
      <c r="T5" s="22"/>
      <c r="U5" s="22"/>
      <c r="V5" s="22"/>
      <c r="W5" s="22"/>
      <c r="X5" s="22"/>
      <c r="Y5" s="22"/>
      <c r="Z5" s="22"/>
      <c r="AA5" s="22"/>
      <c r="AB5" s="22"/>
      <c r="AC5" s="18"/>
      <c r="AD5" s="18"/>
    </row>
    <row r="6" spans="1:30" s="5" customFormat="1" ht="15.5" x14ac:dyDescent="0.35">
      <c r="A6" s="4" t="s">
        <v>4</v>
      </c>
      <c r="B6" s="46">
        <v>5.8</v>
      </c>
      <c r="C6" s="46"/>
      <c r="D6" s="46"/>
      <c r="E6" s="46"/>
      <c r="F6" s="54" t="s">
        <v>11</v>
      </c>
      <c r="G6" s="54"/>
      <c r="H6" s="54"/>
      <c r="I6" s="54"/>
      <c r="J6" s="38">
        <f>B6/$B$3</f>
        <v>8.1920903954802254E-2</v>
      </c>
      <c r="K6" s="38"/>
      <c r="L6" s="22"/>
      <c r="O6" s="22"/>
      <c r="P6" s="22"/>
      <c r="Q6" s="22"/>
      <c r="R6" s="22"/>
      <c r="S6" s="22"/>
      <c r="T6" s="22"/>
      <c r="U6" s="22"/>
      <c r="V6" s="22"/>
      <c r="W6" s="22"/>
      <c r="X6" s="62">
        <v>6.55</v>
      </c>
      <c r="Y6" s="62"/>
      <c r="Z6" s="22">
        <v>2020</v>
      </c>
      <c r="AA6" s="22"/>
      <c r="AB6" s="22"/>
      <c r="AC6" s="18"/>
      <c r="AD6" s="18"/>
    </row>
    <row r="7" spans="1:30" s="5" customFormat="1" ht="15.5" x14ac:dyDescent="0.35">
      <c r="A7" s="6" t="s">
        <v>5</v>
      </c>
      <c r="B7" s="43">
        <v>26.7</v>
      </c>
      <c r="C7" s="43"/>
      <c r="D7" s="43"/>
      <c r="E7" s="43"/>
      <c r="F7" s="61" t="s">
        <v>11</v>
      </c>
      <c r="G7" s="61"/>
      <c r="H7" s="61"/>
      <c r="I7" s="61"/>
      <c r="J7" s="41">
        <f>B7/$B$3</f>
        <v>0.3771186440677966</v>
      </c>
      <c r="K7" s="41"/>
      <c r="L7" s="22"/>
      <c r="M7" s="22"/>
      <c r="N7" s="22"/>
      <c r="O7" s="22"/>
      <c r="P7" s="22"/>
      <c r="Q7" s="22"/>
      <c r="R7" s="22"/>
      <c r="S7" s="22"/>
      <c r="T7" s="22"/>
      <c r="U7" s="22"/>
      <c r="V7" s="22"/>
      <c r="W7" s="22"/>
      <c r="X7" s="22"/>
      <c r="Y7" s="22"/>
      <c r="Z7" s="22"/>
      <c r="AA7" s="22"/>
      <c r="AB7" s="22"/>
      <c r="AC7" s="18"/>
      <c r="AD7" s="18"/>
    </row>
    <row r="8" spans="1:30" s="5" customFormat="1" ht="15.5" x14ac:dyDescent="0.35">
      <c r="A8" s="8" t="s">
        <v>77</v>
      </c>
      <c r="B8" s="46">
        <v>27.3</v>
      </c>
      <c r="C8" s="46"/>
      <c r="D8" s="46"/>
      <c r="E8" s="46"/>
      <c r="F8" s="54" t="s">
        <v>11</v>
      </c>
      <c r="G8" s="54"/>
      <c r="H8" s="54"/>
      <c r="I8" s="54"/>
      <c r="J8" s="38">
        <f>B8/$B$3</f>
        <v>0.38559322033898308</v>
      </c>
      <c r="K8" s="38"/>
      <c r="L8" s="22"/>
      <c r="M8" s="22"/>
      <c r="N8" s="22"/>
      <c r="O8" s="22"/>
      <c r="P8" s="22"/>
      <c r="Q8" s="22"/>
      <c r="R8" s="22"/>
      <c r="S8" s="22"/>
      <c r="T8" s="22"/>
      <c r="U8" s="22"/>
      <c r="V8" s="22"/>
      <c r="W8" s="22"/>
      <c r="X8" s="22"/>
      <c r="Y8" s="22"/>
      <c r="Z8" s="22"/>
      <c r="AA8" s="22"/>
      <c r="AB8" s="22"/>
      <c r="AC8" s="18"/>
      <c r="AD8" s="18"/>
    </row>
    <row r="9" spans="1:30" s="5" customFormat="1" ht="15.5" x14ac:dyDescent="0.35"/>
    <row r="10" spans="1:30" s="5" customFormat="1" ht="15.5" x14ac:dyDescent="0.35">
      <c r="A10" s="22" t="s">
        <v>35</v>
      </c>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30" s="5" customFormat="1" ht="15.5" x14ac:dyDescent="0.35">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row>
    <row r="12" spans="1:30" s="3" customFormat="1" ht="15.5" x14ac:dyDescent="0.35">
      <c r="A12" s="7" t="s">
        <v>7</v>
      </c>
      <c r="B12" s="7">
        <v>10</v>
      </c>
      <c r="C12" s="7">
        <v>11</v>
      </c>
      <c r="D12" s="7">
        <v>12</v>
      </c>
      <c r="E12" s="7">
        <v>13</v>
      </c>
      <c r="F12" s="7">
        <v>14</v>
      </c>
      <c r="G12" s="7">
        <v>15</v>
      </c>
      <c r="H12" s="7">
        <v>16</v>
      </c>
      <c r="I12" s="7">
        <v>17</v>
      </c>
      <c r="J12" s="7">
        <v>18</v>
      </c>
      <c r="K12" s="7">
        <v>19</v>
      </c>
      <c r="L12" s="7">
        <v>20</v>
      </c>
      <c r="M12" s="7">
        <v>21</v>
      </c>
      <c r="N12" s="7">
        <v>22</v>
      </c>
      <c r="O12" s="7">
        <v>23</v>
      </c>
      <c r="P12" s="7">
        <v>24</v>
      </c>
      <c r="Q12" s="7">
        <v>25</v>
      </c>
      <c r="R12" s="7">
        <v>26</v>
      </c>
      <c r="S12" s="7">
        <v>27</v>
      </c>
      <c r="T12" s="7">
        <v>28</v>
      </c>
      <c r="U12" s="7">
        <v>29</v>
      </c>
      <c r="V12" s="7">
        <v>30</v>
      </c>
    </row>
    <row r="13" spans="1:30" s="5" customFormat="1" ht="15.5" x14ac:dyDescent="0.35">
      <c r="A13" s="4" t="s">
        <v>2</v>
      </c>
      <c r="B13" s="8">
        <v>0</v>
      </c>
      <c r="C13" s="8">
        <f t="shared" ref="C13:N13" si="0">C12*$J$4</f>
        <v>0.2175141242937853</v>
      </c>
      <c r="D13" s="8">
        <f t="shared" si="0"/>
        <v>0.23728813559322032</v>
      </c>
      <c r="E13" s="8">
        <f t="shared" si="0"/>
        <v>0.25706214689265533</v>
      </c>
      <c r="F13" s="8">
        <f t="shared" si="0"/>
        <v>0.2768361581920904</v>
      </c>
      <c r="G13" s="8">
        <f t="shared" si="0"/>
        <v>0.29661016949152541</v>
      </c>
      <c r="H13" s="8">
        <f t="shared" si="0"/>
        <v>0.31638418079096042</v>
      </c>
      <c r="I13" s="8">
        <f t="shared" si="0"/>
        <v>0.33615819209039544</v>
      </c>
      <c r="J13" s="8">
        <f t="shared" si="0"/>
        <v>0.35593220338983045</v>
      </c>
      <c r="K13" s="8">
        <f t="shared" si="0"/>
        <v>0.37570621468926552</v>
      </c>
      <c r="L13" s="8">
        <f t="shared" si="0"/>
        <v>0.39548022598870053</v>
      </c>
      <c r="M13" s="8">
        <f t="shared" si="0"/>
        <v>0.41525423728813554</v>
      </c>
      <c r="N13" s="8">
        <f t="shared" si="0"/>
        <v>0.43502824858757061</v>
      </c>
      <c r="O13" s="8">
        <v>0</v>
      </c>
      <c r="P13" s="8">
        <v>0</v>
      </c>
      <c r="Q13" s="8">
        <f>Q12*$J$4</f>
        <v>0.49435028248587565</v>
      </c>
      <c r="R13" s="8">
        <v>0</v>
      </c>
      <c r="S13" s="8">
        <v>0</v>
      </c>
      <c r="T13" s="8">
        <v>1</v>
      </c>
      <c r="U13" s="8">
        <v>1</v>
      </c>
      <c r="V13" s="8">
        <v>1</v>
      </c>
    </row>
    <row r="14" spans="1:30" s="5" customFormat="1" ht="15.5" x14ac:dyDescent="0.35">
      <c r="A14" s="6" t="s">
        <v>73</v>
      </c>
      <c r="B14" s="9">
        <v>2</v>
      </c>
      <c r="C14" s="9">
        <v>2</v>
      </c>
      <c r="D14" s="9">
        <f>D12*$J$5</f>
        <v>1.6271186440677967</v>
      </c>
      <c r="E14" s="9">
        <f>E12*$J$5</f>
        <v>1.7627118644067796</v>
      </c>
      <c r="F14" s="9">
        <f>F12*$J$5</f>
        <v>1.8983050847457628</v>
      </c>
      <c r="G14" s="24">
        <f>G12*$J$5</f>
        <v>2.0338983050847457</v>
      </c>
      <c r="H14" s="24">
        <v>2</v>
      </c>
      <c r="I14" s="9">
        <v>2</v>
      </c>
      <c r="J14" s="9">
        <f>J12*$J$5</f>
        <v>2.4406779661016951</v>
      </c>
      <c r="K14" s="9">
        <f>K12*$J$5</f>
        <v>2.5762711864406778</v>
      </c>
      <c r="L14" s="9">
        <f>L12*$J$5</f>
        <v>2.7118644067796609</v>
      </c>
      <c r="M14" s="9">
        <f>M12*$J$5</f>
        <v>2.847457627118644</v>
      </c>
      <c r="N14" s="9">
        <f>N12*$J$5</f>
        <v>2.9830508474576272</v>
      </c>
      <c r="O14" s="9">
        <v>3</v>
      </c>
      <c r="P14" s="9">
        <v>4</v>
      </c>
      <c r="Q14" s="9">
        <v>4</v>
      </c>
      <c r="R14" s="9">
        <f>R12*$J$5</f>
        <v>3.5254237288135593</v>
      </c>
      <c r="S14" s="9">
        <f>S12*$J$5</f>
        <v>3.6610169491525424</v>
      </c>
      <c r="T14" s="9">
        <v>4</v>
      </c>
      <c r="U14" s="9">
        <v>4</v>
      </c>
      <c r="V14" s="9">
        <v>4</v>
      </c>
    </row>
    <row r="15" spans="1:30" s="5" customFormat="1" ht="15.5" x14ac:dyDescent="0.35">
      <c r="A15" s="4" t="s">
        <v>4</v>
      </c>
      <c r="B15" s="8">
        <v>1</v>
      </c>
      <c r="C15" s="8">
        <f t="shared" ref="C15:I15" si="1">C12*$J$6</f>
        <v>0.90112994350282483</v>
      </c>
      <c r="D15" s="8">
        <f t="shared" si="1"/>
        <v>0.98305084745762705</v>
      </c>
      <c r="E15" s="8">
        <f t="shared" si="1"/>
        <v>1.0649717514124293</v>
      </c>
      <c r="F15" s="8">
        <f t="shared" si="1"/>
        <v>1.1468926553672316</v>
      </c>
      <c r="G15" s="25">
        <f t="shared" si="1"/>
        <v>1.2288135593220337</v>
      </c>
      <c r="H15" s="8">
        <f t="shared" si="1"/>
        <v>1.3107344632768361</v>
      </c>
      <c r="I15" s="8">
        <f t="shared" si="1"/>
        <v>1.3926553672316384</v>
      </c>
      <c r="J15" s="8">
        <v>2</v>
      </c>
      <c r="K15" s="8">
        <v>2</v>
      </c>
      <c r="L15" s="8">
        <f>L12*$J$6</f>
        <v>1.638418079096045</v>
      </c>
      <c r="M15" s="25">
        <v>2</v>
      </c>
      <c r="N15" s="8">
        <f>N12*$J$6</f>
        <v>1.8022598870056497</v>
      </c>
      <c r="O15" s="8">
        <f>O12*$J$6</f>
        <v>1.8841807909604518</v>
      </c>
      <c r="P15" s="8">
        <f>P12*$J$6</f>
        <v>1.9661016949152541</v>
      </c>
      <c r="Q15" s="8">
        <v>3</v>
      </c>
      <c r="R15" s="8">
        <v>3</v>
      </c>
      <c r="S15" s="8">
        <v>3</v>
      </c>
      <c r="T15" s="8">
        <v>3</v>
      </c>
      <c r="U15" s="8">
        <v>3</v>
      </c>
      <c r="V15" s="8">
        <v>3</v>
      </c>
    </row>
    <row r="16" spans="1:30" s="5" customFormat="1" ht="15.5" x14ac:dyDescent="0.35">
      <c r="A16" s="6" t="s">
        <v>5</v>
      </c>
      <c r="B16" s="9">
        <v>3</v>
      </c>
      <c r="C16" s="9">
        <v>4</v>
      </c>
      <c r="D16" s="9">
        <v>4</v>
      </c>
      <c r="E16" s="9">
        <v>5</v>
      </c>
      <c r="F16" s="9">
        <v>5</v>
      </c>
      <c r="G16" s="9">
        <v>6</v>
      </c>
      <c r="H16" s="9">
        <v>6</v>
      </c>
      <c r="I16" s="9">
        <v>7</v>
      </c>
      <c r="J16" s="9">
        <v>7</v>
      </c>
      <c r="K16" s="24">
        <v>7</v>
      </c>
      <c r="L16" s="9">
        <v>7</v>
      </c>
      <c r="M16" s="9">
        <v>8</v>
      </c>
      <c r="N16" s="24">
        <v>8</v>
      </c>
      <c r="O16" s="9">
        <v>9</v>
      </c>
      <c r="P16" s="9">
        <v>9</v>
      </c>
      <c r="Q16" s="9">
        <v>9</v>
      </c>
      <c r="R16" s="9">
        <v>9</v>
      </c>
      <c r="S16" s="9">
        <v>10</v>
      </c>
      <c r="T16" s="9">
        <v>9.8000000000000007</v>
      </c>
      <c r="U16" s="9">
        <v>9.8000000000000007</v>
      </c>
      <c r="V16" s="9">
        <v>11</v>
      </c>
    </row>
    <row r="17" spans="1:22" s="5" customFormat="1" ht="15.5" x14ac:dyDescent="0.35">
      <c r="A17" s="8" t="s">
        <v>77</v>
      </c>
      <c r="B17" s="8">
        <v>4</v>
      </c>
      <c r="C17" s="8">
        <v>4</v>
      </c>
      <c r="D17" s="8">
        <v>5</v>
      </c>
      <c r="E17" s="8">
        <v>5</v>
      </c>
      <c r="F17" s="8">
        <v>6</v>
      </c>
      <c r="G17" s="25">
        <v>6</v>
      </c>
      <c r="H17" s="25">
        <v>7</v>
      </c>
      <c r="I17" s="8">
        <v>7</v>
      </c>
      <c r="J17" s="8">
        <v>7</v>
      </c>
      <c r="K17" s="25">
        <v>7</v>
      </c>
      <c r="L17" s="25">
        <v>8</v>
      </c>
      <c r="M17" s="8">
        <v>8</v>
      </c>
      <c r="N17" s="25">
        <v>9</v>
      </c>
      <c r="O17" s="8">
        <v>9</v>
      </c>
      <c r="P17" s="8">
        <v>9</v>
      </c>
      <c r="Q17" s="25">
        <v>9</v>
      </c>
      <c r="R17" s="8">
        <v>10</v>
      </c>
      <c r="S17" s="8">
        <v>10</v>
      </c>
      <c r="T17" s="8">
        <v>10.3</v>
      </c>
      <c r="U17" s="8">
        <v>11</v>
      </c>
      <c r="V17" s="8">
        <v>11</v>
      </c>
    </row>
    <row r="20" spans="1:22" x14ac:dyDescent="0.35">
      <c r="A20" s="1" t="s">
        <v>8</v>
      </c>
      <c r="B20" s="31" t="s">
        <v>70</v>
      </c>
    </row>
    <row r="21" spans="1:22" x14ac:dyDescent="0.35">
      <c r="B21" s="31" t="s">
        <v>71</v>
      </c>
    </row>
    <row r="22" spans="1:22" x14ac:dyDescent="0.35">
      <c r="A22" s="1" t="s">
        <v>9</v>
      </c>
      <c r="B22" s="10">
        <v>2019</v>
      </c>
    </row>
  </sheetData>
  <mergeCells count="20">
    <mergeCell ref="F5:I5"/>
    <mergeCell ref="J5:K5"/>
    <mergeCell ref="B6:E6"/>
    <mergeCell ref="F6:I6"/>
    <mergeCell ref="A1:V1"/>
    <mergeCell ref="B3:E3"/>
    <mergeCell ref="F3:I3"/>
    <mergeCell ref="J3:K3"/>
    <mergeCell ref="B4:E4"/>
    <mergeCell ref="F4:I4"/>
    <mergeCell ref="J4:K4"/>
    <mergeCell ref="B5:E5"/>
    <mergeCell ref="B8:E8"/>
    <mergeCell ref="F8:I8"/>
    <mergeCell ref="J8:K8"/>
    <mergeCell ref="X6:Y6"/>
    <mergeCell ref="J6:K6"/>
    <mergeCell ref="B7:E7"/>
    <mergeCell ref="F7:I7"/>
    <mergeCell ref="J7:K7"/>
  </mergeCells>
  <hyperlinks>
    <hyperlink ref="B20" r:id="rId1"/>
  </hyperlinks>
  <pageMargins left="0.40208333333333302" right="0.22291666666666701" top="0.969444444444444" bottom="1.1812499999999999" header="0.3" footer="0.51180555555555496"/>
  <pageSetup paperSize="77" orientation="landscape" horizontalDpi="300" verticalDpi="300"/>
  <headerFooter>
    <oddHeader>&amp;L&amp;"Calibri,Regular"Datei: &amp;F
Stand: tw. 11/09.2019</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40"/>
  <sheetViews>
    <sheetView zoomScale="110" zoomScaleNormal="110" workbookViewId="0">
      <selection activeCell="A14" sqref="A14:A18"/>
    </sheetView>
  </sheetViews>
  <sheetFormatPr baseColWidth="10" defaultColWidth="10.58203125" defaultRowHeight="14.5" x14ac:dyDescent="0.35"/>
  <cols>
    <col min="1" max="1" width="24.75" style="1" customWidth="1"/>
    <col min="2" max="2" width="3" style="1" customWidth="1"/>
    <col min="3" max="3" width="2.83203125" style="1" customWidth="1"/>
    <col min="4" max="4" width="3.08203125" style="1" customWidth="1"/>
    <col min="5" max="5" width="3" style="1" customWidth="1"/>
    <col min="6" max="6" width="2.83203125" style="1" customWidth="1"/>
    <col min="7" max="7" width="2.75" style="1" customWidth="1"/>
    <col min="8" max="8" width="2.83203125" style="1" customWidth="1"/>
    <col min="9" max="9" width="3" style="1" customWidth="1"/>
    <col min="10" max="11" width="2.83203125" style="1" customWidth="1"/>
    <col min="12" max="12" width="3" style="1" customWidth="1"/>
    <col min="13" max="32" width="3.33203125" style="1" customWidth="1"/>
    <col min="33" max="1024" width="10.58203125" style="1"/>
  </cols>
  <sheetData>
    <row r="1" spans="1:32" ht="18.5" x14ac:dyDescent="0.45">
      <c r="A1" s="63" t="s">
        <v>36</v>
      </c>
      <c r="B1" s="63"/>
      <c r="C1" s="63"/>
      <c r="D1" s="63"/>
      <c r="E1" s="63"/>
      <c r="F1" s="63"/>
      <c r="G1" s="63"/>
      <c r="H1" s="63"/>
      <c r="I1" s="63"/>
      <c r="J1" s="63"/>
      <c r="K1" s="63"/>
      <c r="L1" s="63"/>
      <c r="M1" s="63"/>
      <c r="N1" s="63"/>
      <c r="O1" s="63"/>
      <c r="P1" s="63"/>
      <c r="Q1" s="63"/>
      <c r="R1" s="63"/>
      <c r="S1" s="63"/>
      <c r="T1" s="63"/>
      <c r="U1" s="63"/>
      <c r="V1" s="63"/>
      <c r="W1" s="63"/>
      <c r="X1" s="63"/>
      <c r="Y1" s="63"/>
      <c r="Z1" s="63"/>
      <c r="AA1" s="63"/>
      <c r="AB1" s="35"/>
      <c r="AC1" s="35"/>
      <c r="AD1" s="35"/>
      <c r="AE1" s="35"/>
      <c r="AF1" s="35"/>
    </row>
    <row r="3" spans="1:32" s="3" customFormat="1" ht="15.75" customHeight="1" x14ac:dyDescent="0.35">
      <c r="A3" s="2" t="s">
        <v>1</v>
      </c>
      <c r="B3" s="44">
        <v>29</v>
      </c>
      <c r="C3" s="44"/>
      <c r="D3" s="44"/>
      <c r="E3" s="44"/>
      <c r="F3" s="40"/>
      <c r="G3" s="40"/>
      <c r="H3" s="40"/>
      <c r="I3" s="40"/>
      <c r="J3" s="40"/>
      <c r="K3" s="40"/>
      <c r="L3" s="40"/>
      <c r="M3" s="40"/>
      <c r="N3" s="19"/>
      <c r="O3" s="19"/>
      <c r="P3" s="19"/>
      <c r="Q3" s="65" t="s">
        <v>72</v>
      </c>
      <c r="R3" s="65"/>
      <c r="S3" s="65"/>
      <c r="T3" s="65"/>
      <c r="U3" s="65"/>
      <c r="V3" s="65"/>
      <c r="W3" s="34"/>
      <c r="X3" s="34"/>
      <c r="Y3" s="34"/>
      <c r="Z3" s="34"/>
      <c r="AA3" s="34"/>
      <c r="AB3" s="34"/>
      <c r="AC3" s="34"/>
    </row>
    <row r="4" spans="1:32" s="5" customFormat="1" ht="15.5" x14ac:dyDescent="0.35">
      <c r="A4" s="4" t="s">
        <v>2</v>
      </c>
      <c r="B4" s="46">
        <v>0</v>
      </c>
      <c r="C4" s="46"/>
      <c r="D4" s="46"/>
      <c r="E4" s="46"/>
      <c r="F4" s="37"/>
      <c r="G4" s="37"/>
      <c r="H4" s="37"/>
      <c r="I4" s="37"/>
      <c r="J4" s="38">
        <f>B4/$B$3</f>
        <v>0</v>
      </c>
      <c r="K4" s="38"/>
      <c r="L4" s="38"/>
      <c r="M4" s="38"/>
      <c r="N4" s="19"/>
      <c r="O4" s="19"/>
      <c r="P4" s="19"/>
      <c r="Q4" s="65"/>
      <c r="R4" s="65"/>
      <c r="S4" s="65"/>
      <c r="T4" s="65"/>
      <c r="U4" s="65"/>
      <c r="V4" s="65"/>
      <c r="W4" s="34"/>
      <c r="X4" s="34"/>
      <c r="Y4" s="34"/>
      <c r="Z4" s="34"/>
      <c r="AA4" s="34"/>
      <c r="AB4" s="34"/>
      <c r="AC4" s="34"/>
    </row>
    <row r="5" spans="1:32" s="5" customFormat="1" ht="15.5" x14ac:dyDescent="0.35">
      <c r="A5" s="6" t="s">
        <v>73</v>
      </c>
      <c r="B5" s="43">
        <v>1</v>
      </c>
      <c r="C5" s="43"/>
      <c r="D5" s="43"/>
      <c r="E5" s="43"/>
      <c r="F5" s="40"/>
      <c r="G5" s="40"/>
      <c r="H5" s="40"/>
      <c r="I5" s="40"/>
      <c r="J5" s="41">
        <f>B5/$B$3</f>
        <v>3.4482758620689655E-2</v>
      </c>
      <c r="K5" s="41"/>
      <c r="L5" s="41"/>
      <c r="M5" s="41"/>
      <c r="N5" s="19"/>
      <c r="O5" s="19"/>
      <c r="P5" s="19"/>
      <c r="Q5" s="65"/>
      <c r="R5" s="65"/>
      <c r="S5" s="65"/>
      <c r="T5" s="65"/>
      <c r="U5" s="65"/>
      <c r="V5" s="65"/>
      <c r="W5" s="34"/>
      <c r="X5" s="34"/>
      <c r="Y5" s="34"/>
      <c r="Z5" s="34"/>
      <c r="AA5" s="34"/>
      <c r="AB5" s="34"/>
      <c r="AC5" s="34"/>
    </row>
    <row r="6" spans="1:32" s="5" customFormat="1" ht="15.5" x14ac:dyDescent="0.35">
      <c r="A6" s="4" t="s">
        <v>4</v>
      </c>
      <c r="B6" s="46">
        <v>1</v>
      </c>
      <c r="C6" s="46"/>
      <c r="D6" s="46"/>
      <c r="E6" s="46"/>
      <c r="F6" s="37"/>
      <c r="G6" s="37"/>
      <c r="H6" s="37"/>
      <c r="I6" s="37"/>
      <c r="J6" s="38">
        <f>B6/$B$3</f>
        <v>3.4482758620689655E-2</v>
      </c>
      <c r="K6" s="38"/>
      <c r="L6" s="38"/>
      <c r="M6" s="38"/>
      <c r="N6" s="19"/>
      <c r="O6" s="19"/>
      <c r="P6" s="19"/>
      <c r="Q6" s="65"/>
      <c r="R6" s="65"/>
      <c r="S6" s="65"/>
      <c r="T6" s="65"/>
      <c r="U6" s="65"/>
      <c r="V6" s="65"/>
      <c r="W6" s="34"/>
      <c r="X6" s="34"/>
      <c r="Y6" s="34"/>
      <c r="Z6" s="34"/>
      <c r="AA6" s="34"/>
      <c r="AB6" s="34"/>
      <c r="AC6" s="34"/>
    </row>
    <row r="7" spans="1:32" s="5" customFormat="1" ht="15.5" x14ac:dyDescent="0.35">
      <c r="A7" s="6" t="s">
        <v>5</v>
      </c>
      <c r="B7" s="43">
        <v>12</v>
      </c>
      <c r="C7" s="43"/>
      <c r="D7" s="43"/>
      <c r="E7" s="43"/>
      <c r="F7" s="40"/>
      <c r="G7" s="40"/>
      <c r="H7" s="40"/>
      <c r="I7" s="40"/>
      <c r="J7" s="41">
        <f>B7/$B$3</f>
        <v>0.41379310344827586</v>
      </c>
      <c r="K7" s="41"/>
      <c r="L7" s="41"/>
      <c r="M7" s="41"/>
      <c r="N7" s="19"/>
      <c r="O7" s="19"/>
      <c r="P7" s="19"/>
      <c r="Q7" s="65"/>
      <c r="R7" s="65"/>
      <c r="S7" s="65"/>
      <c r="T7" s="65"/>
      <c r="U7" s="65"/>
      <c r="V7" s="65"/>
      <c r="W7" s="34"/>
      <c r="X7" s="34"/>
      <c r="Y7" s="34"/>
      <c r="Z7" s="34"/>
      <c r="AA7" s="34"/>
      <c r="AB7" s="34"/>
      <c r="AC7" s="34"/>
    </row>
    <row r="8" spans="1:32" s="5" customFormat="1" ht="15.5" x14ac:dyDescent="0.35">
      <c r="A8" s="8" t="s">
        <v>77</v>
      </c>
      <c r="B8" s="46">
        <v>15</v>
      </c>
      <c r="C8" s="46"/>
      <c r="D8" s="46"/>
      <c r="E8" s="46"/>
      <c r="F8" s="37"/>
      <c r="G8" s="37"/>
      <c r="H8" s="37"/>
      <c r="I8" s="37"/>
      <c r="J8" s="38">
        <f>B8/$B$3</f>
        <v>0.51724137931034486</v>
      </c>
      <c r="K8" s="38"/>
      <c r="L8" s="38"/>
      <c r="M8" s="38"/>
      <c r="N8" s="19"/>
      <c r="O8" s="19"/>
      <c r="P8" s="19"/>
      <c r="Q8" s="34"/>
      <c r="R8" s="34"/>
      <c r="S8" s="34"/>
      <c r="T8" s="34"/>
      <c r="U8" s="34"/>
      <c r="V8" s="34"/>
      <c r="W8" s="34"/>
      <c r="X8" s="34"/>
      <c r="Y8" s="34"/>
      <c r="Z8" s="34"/>
      <c r="AA8" s="34"/>
      <c r="AB8" s="34"/>
      <c r="AC8" s="34"/>
    </row>
    <row r="9" spans="1:32" s="5" customFormat="1" ht="15.75" customHeight="1" x14ac:dyDescent="0.35">
      <c r="A9" s="19"/>
      <c r="B9" s="19"/>
      <c r="C9" s="19"/>
      <c r="D9" s="19"/>
      <c r="E9" s="19"/>
      <c r="F9" s="19"/>
      <c r="G9" s="19"/>
      <c r="H9" s="19"/>
      <c r="I9" s="19"/>
      <c r="J9" s="19"/>
      <c r="K9" s="19"/>
      <c r="L9" s="19"/>
      <c r="M9" s="19"/>
      <c r="N9" s="19"/>
      <c r="O9" s="19"/>
      <c r="P9" s="19"/>
      <c r="Q9" s="34"/>
      <c r="R9" s="34"/>
      <c r="S9" s="34"/>
      <c r="T9" s="34"/>
      <c r="U9" s="34"/>
      <c r="V9" s="34"/>
    </row>
    <row r="10" spans="1:32" s="5" customFormat="1" ht="15.75" customHeight="1" x14ac:dyDescent="0.35">
      <c r="A10" s="19"/>
      <c r="B10" s="19"/>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32" s="5" customFormat="1" ht="15.5" x14ac:dyDescent="0.35">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row>
    <row r="12" spans="1:32" s="3" customFormat="1" ht="15.5" x14ac:dyDescent="0.35">
      <c r="A12" s="5"/>
      <c r="B12" s="5"/>
      <c r="C12" s="19"/>
      <c r="D12" s="19"/>
      <c r="E12" s="19"/>
      <c r="F12" s="19"/>
      <c r="G12" s="19"/>
      <c r="H12" s="19"/>
      <c r="I12" s="19"/>
      <c r="J12" s="19"/>
      <c r="K12" s="19"/>
      <c r="L12" s="19"/>
      <c r="M12" s="19"/>
      <c r="N12" s="19"/>
      <c r="O12" s="19"/>
      <c r="P12" s="19"/>
      <c r="Q12" s="19"/>
      <c r="R12" s="19"/>
      <c r="S12" s="19"/>
      <c r="T12" s="19"/>
      <c r="U12" s="19"/>
      <c r="V12" s="19"/>
      <c r="W12" s="19"/>
      <c r="X12" s="19"/>
      <c r="Y12" s="19"/>
      <c r="Z12" s="19"/>
      <c r="AA12" s="5"/>
      <c r="AB12" s="5"/>
      <c r="AC12" s="5"/>
      <c r="AD12" s="5"/>
      <c r="AE12" s="5"/>
    </row>
    <row r="13" spans="1:32" s="3" customFormat="1" ht="15.5" x14ac:dyDescent="0.35">
      <c r="A13" s="7" t="s">
        <v>7</v>
      </c>
      <c r="B13" s="7">
        <v>10</v>
      </c>
      <c r="C13" s="7">
        <v>11</v>
      </c>
      <c r="D13" s="7">
        <v>12</v>
      </c>
      <c r="E13" s="7">
        <v>13</v>
      </c>
      <c r="F13" s="7">
        <v>14</v>
      </c>
      <c r="G13" s="7">
        <v>15</v>
      </c>
      <c r="H13" s="7">
        <v>16</v>
      </c>
      <c r="I13" s="33">
        <v>17</v>
      </c>
      <c r="J13" s="7">
        <v>18</v>
      </c>
      <c r="K13" s="7">
        <v>19</v>
      </c>
      <c r="L13" s="7">
        <v>20</v>
      </c>
      <c r="M13" s="7">
        <v>21</v>
      </c>
      <c r="N13" s="7">
        <v>22</v>
      </c>
      <c r="O13" s="7">
        <v>23</v>
      </c>
      <c r="P13" s="7">
        <v>24</v>
      </c>
      <c r="Q13" s="7">
        <v>25</v>
      </c>
      <c r="R13" s="7">
        <v>26</v>
      </c>
      <c r="S13" s="7">
        <v>27</v>
      </c>
      <c r="T13" s="7">
        <v>28</v>
      </c>
      <c r="U13" s="7">
        <v>29</v>
      </c>
      <c r="V13" s="7">
        <v>30</v>
      </c>
      <c r="W13" s="19"/>
      <c r="X13" s="19"/>
      <c r="Y13" s="19"/>
      <c r="Z13" s="19"/>
      <c r="AA13" s="5"/>
      <c r="AB13" s="5"/>
      <c r="AC13" s="5"/>
      <c r="AD13" s="5"/>
      <c r="AE13" s="5"/>
    </row>
    <row r="14" spans="1:32" s="3" customFormat="1" ht="15.5" x14ac:dyDescent="0.35">
      <c r="A14" s="4" t="s">
        <v>2</v>
      </c>
      <c r="B14" s="13">
        <f>B13*$J$4</f>
        <v>0</v>
      </c>
      <c r="C14" s="13">
        <v>0</v>
      </c>
      <c r="D14" s="13">
        <v>0</v>
      </c>
      <c r="E14" s="13">
        <f>E13*$J$4</f>
        <v>0</v>
      </c>
      <c r="F14" s="13">
        <f>F13*$J$4</f>
        <v>0</v>
      </c>
      <c r="G14" s="13">
        <f>G13*$J$4</f>
        <v>0</v>
      </c>
      <c r="H14" s="13">
        <v>0</v>
      </c>
      <c r="I14" s="13">
        <f t="shared" ref="I14:V14" si="0">I13*$J$4</f>
        <v>0</v>
      </c>
      <c r="J14" s="13">
        <f t="shared" si="0"/>
        <v>0</v>
      </c>
      <c r="K14" s="13">
        <f t="shared" si="0"/>
        <v>0</v>
      </c>
      <c r="L14" s="13">
        <f t="shared" si="0"/>
        <v>0</v>
      </c>
      <c r="M14" s="13">
        <f t="shared" si="0"/>
        <v>0</v>
      </c>
      <c r="N14" s="13">
        <f t="shared" si="0"/>
        <v>0</v>
      </c>
      <c r="O14" s="13">
        <f t="shared" si="0"/>
        <v>0</v>
      </c>
      <c r="P14" s="13">
        <f t="shared" si="0"/>
        <v>0</v>
      </c>
      <c r="Q14" s="13">
        <f t="shared" si="0"/>
        <v>0</v>
      </c>
      <c r="R14" s="13">
        <f t="shared" si="0"/>
        <v>0</v>
      </c>
      <c r="S14" s="13">
        <f t="shared" si="0"/>
        <v>0</v>
      </c>
      <c r="T14" s="13">
        <f t="shared" si="0"/>
        <v>0</v>
      </c>
      <c r="U14" s="13">
        <f t="shared" si="0"/>
        <v>0</v>
      </c>
      <c r="V14" s="13">
        <f t="shared" si="0"/>
        <v>0</v>
      </c>
      <c r="W14" s="19"/>
      <c r="X14" s="19"/>
      <c r="Y14" s="19"/>
      <c r="Z14" s="19"/>
      <c r="AA14" s="5"/>
      <c r="AB14" s="5"/>
      <c r="AC14" s="5"/>
      <c r="AD14" s="5"/>
      <c r="AE14" s="5"/>
    </row>
    <row r="15" spans="1:32" s="5" customFormat="1" ht="15.5" x14ac:dyDescent="0.35">
      <c r="A15" s="6" t="s">
        <v>73</v>
      </c>
      <c r="B15" s="9">
        <v>1</v>
      </c>
      <c r="C15" s="9">
        <v>1</v>
      </c>
      <c r="D15" s="9">
        <v>1</v>
      </c>
      <c r="E15" s="9">
        <v>1</v>
      </c>
      <c r="F15" s="9">
        <v>1</v>
      </c>
      <c r="G15" s="9">
        <f>G13*$J$5</f>
        <v>0.51724137931034486</v>
      </c>
      <c r="H15" s="9">
        <v>1</v>
      </c>
      <c r="I15" s="9">
        <f>I13*$J$5</f>
        <v>0.58620689655172409</v>
      </c>
      <c r="J15" s="9">
        <v>1</v>
      </c>
      <c r="K15" s="9">
        <f t="shared" ref="K15:U15" si="1">K13*$J$5</f>
        <v>0.65517241379310343</v>
      </c>
      <c r="L15" s="9">
        <f t="shared" si="1"/>
        <v>0.68965517241379315</v>
      </c>
      <c r="M15" s="9">
        <f t="shared" si="1"/>
        <v>0.72413793103448276</v>
      </c>
      <c r="N15" s="9">
        <f t="shared" si="1"/>
        <v>0.75862068965517238</v>
      </c>
      <c r="O15" s="9">
        <f t="shared" si="1"/>
        <v>0.7931034482758621</v>
      </c>
      <c r="P15" s="9">
        <f t="shared" si="1"/>
        <v>0.82758620689655171</v>
      </c>
      <c r="Q15" s="9">
        <f t="shared" si="1"/>
        <v>0.86206896551724133</v>
      </c>
      <c r="R15" s="9">
        <f t="shared" si="1"/>
        <v>0.89655172413793105</v>
      </c>
      <c r="S15" s="9">
        <f t="shared" si="1"/>
        <v>0.93103448275862066</v>
      </c>
      <c r="T15" s="9">
        <f t="shared" si="1"/>
        <v>0.96551724137931028</v>
      </c>
      <c r="U15" s="9">
        <f t="shared" si="1"/>
        <v>1</v>
      </c>
      <c r="V15" s="9">
        <v>1</v>
      </c>
      <c r="W15" s="19"/>
      <c r="X15" s="19"/>
      <c r="Y15" s="19"/>
      <c r="Z15" s="19"/>
    </row>
    <row r="16" spans="1:32" s="5" customFormat="1" ht="15.5" x14ac:dyDescent="0.35">
      <c r="A16" s="4" t="s">
        <v>4</v>
      </c>
      <c r="B16" s="8">
        <v>1</v>
      </c>
      <c r="C16" s="8">
        <v>1</v>
      </c>
      <c r="D16" s="8">
        <v>1</v>
      </c>
      <c r="E16" s="8">
        <v>1</v>
      </c>
      <c r="F16" s="8">
        <v>1</v>
      </c>
      <c r="G16" s="8">
        <f t="shared" ref="G16:V16" si="2">G13*$J$6</f>
        <v>0.51724137931034486</v>
      </c>
      <c r="H16" s="8">
        <f t="shared" si="2"/>
        <v>0.55172413793103448</v>
      </c>
      <c r="I16" s="8">
        <f t="shared" si="2"/>
        <v>0.58620689655172409</v>
      </c>
      <c r="J16" s="8">
        <f t="shared" si="2"/>
        <v>0.62068965517241381</v>
      </c>
      <c r="K16" s="8">
        <f t="shared" si="2"/>
        <v>0.65517241379310343</v>
      </c>
      <c r="L16" s="8">
        <f t="shared" si="2"/>
        <v>0.68965517241379315</v>
      </c>
      <c r="M16" s="8">
        <f t="shared" si="2"/>
        <v>0.72413793103448276</v>
      </c>
      <c r="N16" s="8">
        <f t="shared" si="2"/>
        <v>0.75862068965517238</v>
      </c>
      <c r="O16" s="8">
        <f t="shared" si="2"/>
        <v>0.7931034482758621</v>
      </c>
      <c r="P16" s="8">
        <f t="shared" si="2"/>
        <v>0.82758620689655171</v>
      </c>
      <c r="Q16" s="8">
        <f t="shared" si="2"/>
        <v>0.86206896551724133</v>
      </c>
      <c r="R16" s="8">
        <f t="shared" si="2"/>
        <v>0.89655172413793105</v>
      </c>
      <c r="S16" s="8">
        <f t="shared" si="2"/>
        <v>0.93103448275862066</v>
      </c>
      <c r="T16" s="8">
        <f t="shared" si="2"/>
        <v>0.96551724137931028</v>
      </c>
      <c r="U16" s="8">
        <f t="shared" si="2"/>
        <v>1</v>
      </c>
      <c r="V16" s="8">
        <f t="shared" si="2"/>
        <v>1.0344827586206897</v>
      </c>
      <c r="W16" s="19"/>
      <c r="X16" s="19"/>
      <c r="Y16" s="19"/>
      <c r="Z16" s="19"/>
    </row>
    <row r="17" spans="1:31" s="5" customFormat="1" ht="15.5" x14ac:dyDescent="0.35">
      <c r="A17" s="6" t="s">
        <v>5</v>
      </c>
      <c r="B17" s="9">
        <v>4</v>
      </c>
      <c r="C17" s="9">
        <f>C13*$J$7</f>
        <v>4.5517241379310347</v>
      </c>
      <c r="D17" s="9">
        <v>4</v>
      </c>
      <c r="E17" s="9">
        <f>E13*$J$7</f>
        <v>5.3793103448275863</v>
      </c>
      <c r="F17" s="9">
        <v>6</v>
      </c>
      <c r="G17" s="32">
        <v>6</v>
      </c>
      <c r="H17" s="9">
        <v>7</v>
      </c>
      <c r="I17" s="9">
        <v>7</v>
      </c>
      <c r="J17" s="9">
        <f>J13*$J$7</f>
        <v>7.4482758620689653</v>
      </c>
      <c r="K17" s="9">
        <f>K13*$J$7</f>
        <v>7.8620689655172411</v>
      </c>
      <c r="L17" s="9">
        <f>L13*$J$7</f>
        <v>8.2758620689655178</v>
      </c>
      <c r="M17" s="9">
        <v>9</v>
      </c>
      <c r="N17" s="9">
        <f>N13*$J$7</f>
        <v>9.1034482758620694</v>
      </c>
      <c r="O17" s="9">
        <v>10</v>
      </c>
      <c r="P17" s="9">
        <f>P13*$J$7</f>
        <v>9.931034482758621</v>
      </c>
      <c r="Q17" s="9">
        <f>Q13*$J$7</f>
        <v>10.344827586206897</v>
      </c>
      <c r="R17" s="9">
        <f>R13*$J$7</f>
        <v>10.758620689655173</v>
      </c>
      <c r="S17" s="9">
        <f>S13*$J$7</f>
        <v>11.172413793103448</v>
      </c>
      <c r="T17" s="9">
        <f>T13*$J$7</f>
        <v>11.586206896551724</v>
      </c>
      <c r="U17" s="9">
        <v>12</v>
      </c>
      <c r="V17" s="9">
        <v>12</v>
      </c>
      <c r="W17" s="19"/>
      <c r="X17" s="19"/>
      <c r="Y17" s="19"/>
      <c r="Z17" s="19"/>
    </row>
    <row r="18" spans="1:31" s="5" customFormat="1" ht="15.5" x14ac:dyDescent="0.35">
      <c r="A18" s="8" t="s">
        <v>77</v>
      </c>
      <c r="B18" s="8">
        <v>4</v>
      </c>
      <c r="C18" s="8">
        <f>C13*$J$8</f>
        <v>5.6896551724137936</v>
      </c>
      <c r="D18" s="8">
        <v>6</v>
      </c>
      <c r="E18" s="8">
        <v>6</v>
      </c>
      <c r="F18" s="8">
        <v>6</v>
      </c>
      <c r="G18" s="8">
        <v>7</v>
      </c>
      <c r="H18" s="8">
        <v>7</v>
      </c>
      <c r="I18" s="8">
        <v>8</v>
      </c>
      <c r="J18" s="8">
        <f>J13*$J$8</f>
        <v>9.3103448275862082</v>
      </c>
      <c r="K18" s="8">
        <v>9</v>
      </c>
      <c r="L18" s="8">
        <f>L13*$J$8</f>
        <v>10.344827586206897</v>
      </c>
      <c r="M18" s="8">
        <v>10</v>
      </c>
      <c r="N18" s="8">
        <f>N13*$J$8</f>
        <v>11.379310344827587</v>
      </c>
      <c r="O18" s="8">
        <v>11</v>
      </c>
      <c r="P18" s="8">
        <f>P13*$J$8</f>
        <v>12.413793103448278</v>
      </c>
      <c r="Q18" s="8">
        <f>Q13*$J$8</f>
        <v>12.931034482758621</v>
      </c>
      <c r="R18" s="8">
        <v>13</v>
      </c>
      <c r="S18" s="8">
        <f>S13*$J$8</f>
        <v>13.965517241379311</v>
      </c>
      <c r="T18" s="8">
        <f>T13*$J$8</f>
        <v>14.482758620689657</v>
      </c>
      <c r="U18" s="8">
        <f>U13*$J$8</f>
        <v>15.000000000000002</v>
      </c>
      <c r="V18" s="8">
        <v>16</v>
      </c>
    </row>
    <row r="19" spans="1:31" s="5" customFormat="1" ht="15.5" x14ac:dyDescent="0.35"/>
    <row r="20" spans="1:31" ht="15.5" x14ac:dyDescent="0.35">
      <c r="A20" s="1" t="s">
        <v>8</v>
      </c>
      <c r="B20" s="31" t="s">
        <v>37</v>
      </c>
      <c r="C20" s="10"/>
      <c r="D20" s="10"/>
      <c r="E20" s="10"/>
      <c r="F20" s="10"/>
      <c r="G20" s="10"/>
      <c r="H20" s="10"/>
      <c r="I20" s="5"/>
      <c r="J20" s="5"/>
      <c r="K20" s="5"/>
      <c r="L20" s="5"/>
      <c r="M20" s="5"/>
      <c r="N20" s="5"/>
      <c r="O20" s="5"/>
      <c r="P20" s="5"/>
      <c r="Q20" s="5"/>
      <c r="R20" s="5"/>
      <c r="S20" s="5"/>
      <c r="T20" s="5"/>
      <c r="U20" s="5"/>
      <c r="V20" s="5"/>
      <c r="W20" s="5"/>
      <c r="X20" s="5"/>
      <c r="Y20" s="5"/>
      <c r="Z20" s="5"/>
      <c r="AA20" s="5"/>
      <c r="AB20" s="5"/>
      <c r="AC20" s="5"/>
      <c r="AD20" s="5"/>
      <c r="AE20" s="5"/>
    </row>
    <row r="21" spans="1:31" x14ac:dyDescent="0.35">
      <c r="A21" s="1" t="s">
        <v>9</v>
      </c>
      <c r="B21" s="64">
        <v>2020</v>
      </c>
      <c r="C21" s="64"/>
      <c r="D21" s="64"/>
      <c r="E21" s="64"/>
      <c r="F21" s="64"/>
      <c r="G21" s="64"/>
      <c r="H21" s="64"/>
    </row>
    <row r="22" spans="1:31" x14ac:dyDescent="0.35">
      <c r="I22" s="10"/>
      <c r="J22" s="10"/>
      <c r="K22" s="10"/>
      <c r="L22" s="10"/>
      <c r="M22" s="10"/>
      <c r="N22" s="10"/>
      <c r="O22" s="10"/>
      <c r="P22" s="10"/>
      <c r="Q22" s="10"/>
      <c r="R22" s="10"/>
      <c r="S22" s="10"/>
      <c r="T22" s="10"/>
      <c r="U22" s="10"/>
      <c r="V22" s="10"/>
      <c r="W22" s="10"/>
      <c r="X22" s="10"/>
      <c r="Y22" s="10"/>
      <c r="Z22" s="10"/>
      <c r="AA22" s="10"/>
      <c r="AB22" s="10"/>
      <c r="AC22" s="10"/>
      <c r="AD22" s="10"/>
      <c r="AE22" s="10"/>
    </row>
    <row r="23" spans="1:31" x14ac:dyDescent="0.35">
      <c r="I23" s="10"/>
      <c r="J23" s="10"/>
      <c r="K23" s="10"/>
      <c r="L23" s="10"/>
      <c r="M23" s="10"/>
      <c r="N23" s="10"/>
      <c r="O23" s="10"/>
      <c r="P23" s="10"/>
      <c r="Q23" s="10"/>
      <c r="R23" s="10"/>
      <c r="S23" s="10"/>
      <c r="T23" s="10"/>
      <c r="U23" s="10"/>
      <c r="V23" s="10"/>
      <c r="W23" s="10"/>
      <c r="X23" s="10"/>
      <c r="Y23" s="10"/>
      <c r="Z23" s="10"/>
      <c r="AA23" s="10"/>
      <c r="AB23" s="10"/>
      <c r="AC23" s="10"/>
      <c r="AD23" s="10"/>
      <c r="AE23" s="10"/>
    </row>
    <row r="31" spans="1:31" x14ac:dyDescent="0.35">
      <c r="A31"/>
      <c r="B31"/>
      <c r="C31"/>
      <c r="D31"/>
      <c r="E31"/>
      <c r="F31"/>
      <c r="G31"/>
      <c r="H31"/>
    </row>
    <row r="32" spans="1:31" x14ac:dyDescent="0.35">
      <c r="A32"/>
      <c r="B32"/>
      <c r="C32"/>
      <c r="D32"/>
      <c r="E32"/>
      <c r="F32"/>
      <c r="G32"/>
      <c r="H32"/>
    </row>
    <row r="35" spans="1:22" x14ac:dyDescent="0.35">
      <c r="A35"/>
      <c r="B35"/>
      <c r="C35"/>
      <c r="D35"/>
      <c r="E35"/>
      <c r="F35"/>
      <c r="G35"/>
      <c r="H35"/>
      <c r="I35"/>
      <c r="J35"/>
      <c r="K35"/>
      <c r="L35"/>
      <c r="M35"/>
      <c r="N35"/>
      <c r="O35"/>
      <c r="P35"/>
      <c r="Q35"/>
      <c r="R35"/>
      <c r="S35"/>
      <c r="T35"/>
      <c r="U35"/>
      <c r="V35"/>
    </row>
    <row r="36" spans="1:22" x14ac:dyDescent="0.35">
      <c r="A36"/>
      <c r="B36"/>
      <c r="C36"/>
      <c r="D36"/>
      <c r="E36"/>
      <c r="F36"/>
      <c r="G36"/>
      <c r="H36"/>
      <c r="I36"/>
      <c r="J36"/>
      <c r="K36"/>
      <c r="L36"/>
      <c r="M36"/>
      <c r="N36"/>
      <c r="O36"/>
      <c r="P36"/>
      <c r="Q36"/>
      <c r="R36"/>
      <c r="S36"/>
      <c r="T36"/>
      <c r="U36"/>
      <c r="V36"/>
    </row>
    <row r="37" spans="1:22" x14ac:dyDescent="0.35">
      <c r="A37"/>
      <c r="B37"/>
      <c r="C37"/>
      <c r="D37"/>
      <c r="E37"/>
      <c r="F37"/>
      <c r="G37"/>
      <c r="H37"/>
      <c r="I37"/>
      <c r="J37"/>
      <c r="K37"/>
      <c r="L37"/>
      <c r="M37"/>
      <c r="N37"/>
      <c r="O37"/>
      <c r="P37"/>
      <c r="Q37"/>
      <c r="R37"/>
      <c r="S37"/>
      <c r="T37"/>
      <c r="U37"/>
      <c r="V37"/>
    </row>
    <row r="38" spans="1:22" x14ac:dyDescent="0.35">
      <c r="A38"/>
      <c r="B38"/>
      <c r="C38"/>
      <c r="D38"/>
      <c r="E38"/>
      <c r="F38"/>
      <c r="G38"/>
      <c r="H38"/>
      <c r="I38"/>
      <c r="J38"/>
      <c r="K38"/>
      <c r="L38"/>
      <c r="M38"/>
      <c r="N38"/>
      <c r="O38"/>
      <c r="P38"/>
      <c r="Q38"/>
      <c r="R38"/>
      <c r="S38"/>
      <c r="T38"/>
      <c r="U38"/>
      <c r="V38"/>
    </row>
    <row r="39" spans="1:22" x14ac:dyDescent="0.35">
      <c r="A39"/>
      <c r="B39"/>
      <c r="C39"/>
      <c r="D39"/>
      <c r="E39"/>
      <c r="F39"/>
      <c r="G39"/>
      <c r="H39"/>
      <c r="I39"/>
      <c r="J39"/>
      <c r="K39"/>
      <c r="L39"/>
      <c r="M39"/>
      <c r="N39"/>
      <c r="O39"/>
      <c r="P39"/>
      <c r="Q39"/>
      <c r="R39"/>
      <c r="S39"/>
      <c r="T39"/>
      <c r="U39"/>
      <c r="V39"/>
    </row>
    <row r="40" spans="1:22" x14ac:dyDescent="0.35">
      <c r="A40"/>
      <c r="B40"/>
      <c r="C40"/>
      <c r="D40"/>
      <c r="E40"/>
      <c r="F40"/>
      <c r="G40"/>
      <c r="H40"/>
      <c r="I40"/>
      <c r="J40"/>
      <c r="K40"/>
      <c r="L40"/>
      <c r="M40"/>
      <c r="N40"/>
      <c r="O40"/>
      <c r="P40"/>
      <c r="Q40"/>
      <c r="R40"/>
      <c r="S40"/>
      <c r="T40"/>
      <c r="U40"/>
      <c r="V40"/>
    </row>
  </sheetData>
  <mergeCells count="21">
    <mergeCell ref="B5:E5"/>
    <mergeCell ref="F5:I5"/>
    <mergeCell ref="J5:M5"/>
    <mergeCell ref="B6:E6"/>
    <mergeCell ref="F6:I6"/>
    <mergeCell ref="A1:AA1"/>
    <mergeCell ref="B21:H21"/>
    <mergeCell ref="Q3:V7"/>
    <mergeCell ref="B8:E8"/>
    <mergeCell ref="F8:I8"/>
    <mergeCell ref="J8:M8"/>
    <mergeCell ref="J6:M6"/>
    <mergeCell ref="B7:E7"/>
    <mergeCell ref="F7:I7"/>
    <mergeCell ref="J7:M7"/>
    <mergeCell ref="B3:E3"/>
    <mergeCell ref="F3:I3"/>
    <mergeCell ref="J3:M3"/>
    <mergeCell ref="B4:E4"/>
    <mergeCell ref="F4:I4"/>
    <mergeCell ref="J4:M4"/>
  </mergeCells>
  <hyperlinks>
    <hyperlink ref="B20" r:id="rId1"/>
  </hyperlinks>
  <pageMargins left="0.78740157480314965" right="0" top="0" bottom="0" header="0" footer="0"/>
  <pageSetup paperSize="9" fitToWidth="0" orientation="landscape" horizontalDpi="300" verticalDpi="3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0"/>
  <sheetViews>
    <sheetView zoomScale="90" zoomScaleNormal="90" workbookViewId="0">
      <selection activeCell="A12" sqref="A12:A16"/>
    </sheetView>
  </sheetViews>
  <sheetFormatPr baseColWidth="10" defaultColWidth="10.58203125" defaultRowHeight="14.5" x14ac:dyDescent="0.35"/>
  <cols>
    <col min="1" max="1" width="24.75" style="1" customWidth="1"/>
    <col min="2" max="2" width="2.83203125" style="1" customWidth="1"/>
    <col min="3" max="3" width="3" style="1" customWidth="1"/>
    <col min="4" max="4" width="3.83203125" style="1" customWidth="1"/>
    <col min="5" max="7" width="2.83203125" style="1" customWidth="1"/>
    <col min="8" max="8" width="3.25" style="1" customWidth="1"/>
    <col min="9" max="10" width="2.83203125" style="1" customWidth="1"/>
    <col min="11" max="32" width="3.33203125" style="1" customWidth="1"/>
    <col min="33" max="1024" width="10.58203125" style="1"/>
  </cols>
  <sheetData>
    <row r="1" spans="1:32" ht="18.5" x14ac:dyDescent="0.45">
      <c r="A1" s="42" t="s">
        <v>38</v>
      </c>
      <c r="B1" s="42"/>
      <c r="C1" s="42"/>
      <c r="D1" s="42"/>
      <c r="E1" s="42"/>
      <c r="F1" s="42"/>
      <c r="G1" s="42"/>
      <c r="H1" s="42"/>
      <c r="I1" s="42"/>
      <c r="J1" s="42"/>
      <c r="K1" s="42"/>
      <c r="L1" s="42"/>
      <c r="M1" s="42"/>
      <c r="N1" s="42"/>
      <c r="O1" s="42"/>
      <c r="P1" s="42"/>
      <c r="Q1" s="42"/>
      <c r="R1" s="42"/>
      <c r="S1" s="42"/>
      <c r="T1" s="42"/>
      <c r="U1" s="42"/>
      <c r="V1" s="42"/>
      <c r="W1" s="30"/>
      <c r="X1" s="30"/>
      <c r="Y1" s="30"/>
      <c r="Z1" s="30"/>
      <c r="AA1" s="30"/>
      <c r="AB1" s="30"/>
      <c r="AC1" s="30"/>
      <c r="AD1" s="30"/>
      <c r="AE1" s="30"/>
      <c r="AF1" s="30"/>
    </row>
    <row r="2" spans="1:32" ht="15.5" x14ac:dyDescent="0.35">
      <c r="B2" s="1" t="s">
        <v>68</v>
      </c>
      <c r="R2" s="5"/>
      <c r="S2" s="5"/>
      <c r="T2" s="5"/>
      <c r="U2" s="5"/>
      <c r="V2" s="5"/>
      <c r="W2" s="5"/>
      <c r="X2" s="5"/>
      <c r="Y2" s="5"/>
      <c r="Z2" s="5"/>
      <c r="AA2" s="5"/>
      <c r="AB2" s="5"/>
      <c r="AC2" s="5"/>
      <c r="AD2" s="5"/>
      <c r="AE2" s="5"/>
    </row>
    <row r="3" spans="1:32" s="3" customFormat="1" ht="15.75" customHeight="1" x14ac:dyDescent="0.35">
      <c r="A3" s="2" t="s">
        <v>67</v>
      </c>
      <c r="B3" s="70">
        <v>34.435000000000002</v>
      </c>
      <c r="C3" s="70"/>
      <c r="D3" s="70"/>
      <c r="E3" s="70"/>
      <c r="F3" s="44" t="s">
        <v>39</v>
      </c>
      <c r="G3" s="44"/>
      <c r="H3" s="44"/>
      <c r="I3" s="44"/>
      <c r="J3" s="40"/>
      <c r="K3" s="40"/>
      <c r="L3" s="40"/>
      <c r="M3" s="40"/>
      <c r="N3" s="5"/>
      <c r="O3" s="5"/>
      <c r="P3" s="5"/>
      <c r="Q3" s="5"/>
      <c r="R3" s="5"/>
      <c r="S3" s="5"/>
      <c r="T3" s="5"/>
      <c r="U3" s="5"/>
      <c r="V3" s="5"/>
      <c r="W3" s="5"/>
      <c r="X3" s="5"/>
      <c r="Y3" s="5"/>
      <c r="Z3" s="5"/>
      <c r="AA3" s="5"/>
      <c r="AB3" s="5"/>
      <c r="AC3" s="5"/>
      <c r="AD3" s="5"/>
      <c r="AE3" s="5"/>
    </row>
    <row r="4" spans="1:32" s="5" customFormat="1" ht="15.5" x14ac:dyDescent="0.35">
      <c r="A4" s="4" t="s">
        <v>2</v>
      </c>
      <c r="B4" s="67">
        <v>5.6059999999999999</v>
      </c>
      <c r="C4" s="67"/>
      <c r="D4" s="67"/>
      <c r="E4" s="67"/>
      <c r="F4" s="54" t="s">
        <v>39</v>
      </c>
      <c r="G4" s="54"/>
      <c r="H4" s="54"/>
      <c r="I4" s="54"/>
      <c r="J4" s="68">
        <f>B4/B3</f>
        <v>0.16279947727602728</v>
      </c>
      <c r="K4" s="68"/>
      <c r="L4" s="68"/>
      <c r="M4" s="68"/>
      <c r="N4" s="5">
        <f>B4/B3</f>
        <v>0.16279947727602728</v>
      </c>
    </row>
    <row r="5" spans="1:32" s="5" customFormat="1" ht="15.5" x14ac:dyDescent="0.35">
      <c r="A5" s="6" t="s">
        <v>73</v>
      </c>
      <c r="B5" s="69">
        <v>1.821</v>
      </c>
      <c r="C5" s="69"/>
      <c r="D5" s="69"/>
      <c r="E5" s="69"/>
      <c r="F5" s="61" t="s">
        <v>39</v>
      </c>
      <c r="G5" s="61"/>
      <c r="H5" s="61"/>
      <c r="I5" s="61"/>
      <c r="J5" s="66">
        <f>B5/$B$3</f>
        <v>5.2882241905038471E-2</v>
      </c>
      <c r="K5" s="66"/>
      <c r="L5" s="66"/>
      <c r="M5" s="66"/>
    </row>
    <row r="6" spans="1:32" s="5" customFormat="1" ht="15.5" x14ac:dyDescent="0.35">
      <c r="A6" s="4" t="s">
        <v>4</v>
      </c>
      <c r="B6" s="67">
        <v>4.9459999999999997</v>
      </c>
      <c r="C6" s="67"/>
      <c r="D6" s="67"/>
      <c r="E6" s="67"/>
      <c r="F6" s="54" t="s">
        <v>39</v>
      </c>
      <c r="G6" s="54"/>
      <c r="H6" s="54"/>
      <c r="I6" s="54"/>
      <c r="J6" s="68">
        <f>B6/$B$3</f>
        <v>0.14363293161028023</v>
      </c>
      <c r="K6" s="68"/>
      <c r="L6" s="68"/>
      <c r="M6" s="68"/>
    </row>
    <row r="7" spans="1:32" s="5" customFormat="1" ht="15.5" x14ac:dyDescent="0.35">
      <c r="A7" s="6" t="s">
        <v>5</v>
      </c>
      <c r="B7" s="69">
        <v>1.321</v>
      </c>
      <c r="C7" s="69"/>
      <c r="D7" s="69"/>
      <c r="E7" s="69"/>
      <c r="F7" s="61" t="s">
        <v>39</v>
      </c>
      <c r="G7" s="61"/>
      <c r="H7" s="61"/>
      <c r="I7" s="61"/>
      <c r="J7" s="66">
        <f>B7/$B$3</f>
        <v>3.8362131552199794E-2</v>
      </c>
      <c r="K7" s="66"/>
      <c r="L7" s="66"/>
      <c r="M7" s="66"/>
    </row>
    <row r="8" spans="1:32" s="5" customFormat="1" ht="15.5" x14ac:dyDescent="0.35">
      <c r="A8" s="8" t="s">
        <v>77</v>
      </c>
      <c r="B8" s="67">
        <v>20.762</v>
      </c>
      <c r="C8" s="67"/>
      <c r="D8" s="67"/>
      <c r="E8" s="67"/>
      <c r="F8" s="54" t="s">
        <v>39</v>
      </c>
      <c r="G8" s="54"/>
      <c r="H8" s="54"/>
      <c r="I8" s="54"/>
      <c r="J8" s="68">
        <f>B8/$B$3</f>
        <v>0.60293306229127341</v>
      </c>
      <c r="K8" s="68"/>
      <c r="L8" s="68"/>
      <c r="M8" s="68"/>
    </row>
    <row r="9" spans="1:32" s="5" customFormat="1" ht="15.5" x14ac:dyDescent="0.35"/>
    <row r="10" spans="1:32" s="5" customFormat="1" ht="15.5" x14ac:dyDescent="0.35"/>
    <row r="11" spans="1:32" s="3" customFormat="1" ht="15.5" x14ac:dyDescent="0.35">
      <c r="A11" s="7" t="s">
        <v>7</v>
      </c>
      <c r="B11" s="7">
        <v>10</v>
      </c>
      <c r="C11" s="7">
        <v>11</v>
      </c>
      <c r="D11" s="7">
        <v>12</v>
      </c>
      <c r="E11" s="7">
        <v>13</v>
      </c>
      <c r="F11" s="7">
        <v>14</v>
      </c>
      <c r="G11" s="7">
        <v>15</v>
      </c>
      <c r="H11" s="7">
        <v>16</v>
      </c>
      <c r="I11" s="7">
        <v>17</v>
      </c>
      <c r="J11" s="7">
        <v>18</v>
      </c>
      <c r="K11" s="7">
        <v>19</v>
      </c>
      <c r="L11" s="7">
        <v>20</v>
      </c>
      <c r="M11" s="7">
        <v>21</v>
      </c>
      <c r="N11" s="7">
        <v>22</v>
      </c>
      <c r="O11" s="7">
        <v>23</v>
      </c>
      <c r="P11" s="7">
        <v>24</v>
      </c>
      <c r="Q11" s="7">
        <v>25</v>
      </c>
      <c r="R11" s="7">
        <v>26</v>
      </c>
      <c r="S11" s="7">
        <v>27</v>
      </c>
      <c r="T11" s="7">
        <v>28</v>
      </c>
      <c r="U11" s="7">
        <v>29</v>
      </c>
      <c r="V11" s="7">
        <v>30</v>
      </c>
    </row>
    <row r="12" spans="1:32" s="5" customFormat="1" ht="15.5" x14ac:dyDescent="0.35">
      <c r="A12" s="4" t="s">
        <v>2</v>
      </c>
      <c r="B12" s="8">
        <f>B11*$J$4</f>
        <v>1.6279947727602728</v>
      </c>
      <c r="C12" s="8">
        <v>2</v>
      </c>
      <c r="D12" s="8">
        <v>2</v>
      </c>
      <c r="E12" s="8">
        <f>E11*$J$4</f>
        <v>2.1163932045883547</v>
      </c>
      <c r="F12" s="8">
        <v>2</v>
      </c>
      <c r="G12" s="8">
        <v>2</v>
      </c>
      <c r="H12" s="8">
        <f t="shared" ref="H12:V12" si="0">H11*$J$4</f>
        <v>2.6047916364164365</v>
      </c>
      <c r="I12" s="8">
        <f t="shared" si="0"/>
        <v>2.7675911136924638</v>
      </c>
      <c r="J12" s="8">
        <f t="shared" si="0"/>
        <v>2.9303905909684911</v>
      </c>
      <c r="K12" s="8">
        <f t="shared" si="0"/>
        <v>3.0931900682445184</v>
      </c>
      <c r="L12" s="8">
        <f t="shared" si="0"/>
        <v>3.2559895455205456</v>
      </c>
      <c r="M12" s="8">
        <f t="shared" si="0"/>
        <v>3.4187890227965729</v>
      </c>
      <c r="N12" s="8">
        <f t="shared" si="0"/>
        <v>3.5815885000726002</v>
      </c>
      <c r="O12" s="8">
        <f t="shared" si="0"/>
        <v>3.7443879773486275</v>
      </c>
      <c r="P12" s="8">
        <f t="shared" si="0"/>
        <v>3.9071874546246548</v>
      </c>
      <c r="Q12" s="8">
        <f t="shared" si="0"/>
        <v>4.0699869319006821</v>
      </c>
      <c r="R12" s="8">
        <f t="shared" si="0"/>
        <v>4.2327864091767093</v>
      </c>
      <c r="S12" s="8">
        <v>5</v>
      </c>
      <c r="T12" s="8">
        <f t="shared" si="0"/>
        <v>4.5583853637287639</v>
      </c>
      <c r="U12" s="8">
        <f t="shared" si="0"/>
        <v>4.7211848410047912</v>
      </c>
      <c r="V12" s="8">
        <f t="shared" si="0"/>
        <v>4.8839843182808185</v>
      </c>
    </row>
    <row r="13" spans="1:32" s="5" customFormat="1" ht="15.5" x14ac:dyDescent="0.35">
      <c r="A13" s="6" t="s">
        <v>73</v>
      </c>
      <c r="B13" s="9">
        <v>0</v>
      </c>
      <c r="C13" s="9">
        <v>0</v>
      </c>
      <c r="D13" s="9">
        <v>1</v>
      </c>
      <c r="E13" s="9">
        <f t="shared" ref="E13:V13" si="1">E11*$J$5</f>
        <v>0.68746914476550014</v>
      </c>
      <c r="F13" s="9">
        <f t="shared" si="1"/>
        <v>0.74035138667053857</v>
      </c>
      <c r="G13" s="9">
        <f t="shared" si="1"/>
        <v>0.79323362857557711</v>
      </c>
      <c r="H13" s="9">
        <f t="shared" si="1"/>
        <v>0.84611587048061554</v>
      </c>
      <c r="I13" s="9">
        <f t="shared" si="1"/>
        <v>0.89899811238565397</v>
      </c>
      <c r="J13" s="9">
        <f t="shared" si="1"/>
        <v>0.95188035429069251</v>
      </c>
      <c r="K13" s="9">
        <f t="shared" si="1"/>
        <v>1.0047625961957309</v>
      </c>
      <c r="L13" s="9">
        <f t="shared" si="1"/>
        <v>1.0576448381007695</v>
      </c>
      <c r="M13" s="9">
        <f t="shared" si="1"/>
        <v>1.1105270800058078</v>
      </c>
      <c r="N13" s="9">
        <f t="shared" si="1"/>
        <v>1.1634093219108463</v>
      </c>
      <c r="O13" s="9">
        <f t="shared" si="1"/>
        <v>1.2162915638158849</v>
      </c>
      <c r="P13" s="9">
        <f t="shared" si="1"/>
        <v>1.2691738057209232</v>
      </c>
      <c r="Q13" s="9">
        <f t="shared" si="1"/>
        <v>1.3220560476259617</v>
      </c>
      <c r="R13" s="9">
        <f t="shared" si="1"/>
        <v>1.3749382895310003</v>
      </c>
      <c r="S13" s="9">
        <f t="shared" si="1"/>
        <v>1.4278205314360388</v>
      </c>
      <c r="T13" s="9">
        <f t="shared" si="1"/>
        <v>1.4807027733410771</v>
      </c>
      <c r="U13" s="9">
        <f t="shared" si="1"/>
        <v>1.5335850152461157</v>
      </c>
      <c r="V13" s="9">
        <f t="shared" si="1"/>
        <v>1.5864672571511542</v>
      </c>
    </row>
    <row r="14" spans="1:32" s="5" customFormat="1" ht="15.5" x14ac:dyDescent="0.35">
      <c r="A14" s="4" t="s">
        <v>4</v>
      </c>
      <c r="B14" s="8">
        <v>2</v>
      </c>
      <c r="C14" s="8">
        <v>2</v>
      </c>
      <c r="D14" s="8">
        <v>2</v>
      </c>
      <c r="E14" s="8">
        <f t="shared" ref="E14:L14" si="2">E11*$J$6</f>
        <v>1.867228110933643</v>
      </c>
      <c r="F14" s="8">
        <f t="shared" si="2"/>
        <v>2.0108610425439233</v>
      </c>
      <c r="G14" s="8">
        <f t="shared" si="2"/>
        <v>2.1544939741542035</v>
      </c>
      <c r="H14" s="8">
        <f t="shared" si="2"/>
        <v>2.2981269057644838</v>
      </c>
      <c r="I14" s="8">
        <f t="shared" si="2"/>
        <v>2.441759837374764</v>
      </c>
      <c r="J14" s="8">
        <f t="shared" si="2"/>
        <v>2.5853927689850442</v>
      </c>
      <c r="K14" s="8">
        <f t="shared" si="2"/>
        <v>2.7290257005953245</v>
      </c>
      <c r="L14" s="8">
        <f t="shared" si="2"/>
        <v>2.8726586322056047</v>
      </c>
      <c r="M14" s="8">
        <v>3</v>
      </c>
      <c r="N14" s="8">
        <v>3</v>
      </c>
      <c r="O14" s="8">
        <f>O11*$J$6</f>
        <v>3.3035574270364454</v>
      </c>
      <c r="P14" s="8">
        <v>4</v>
      </c>
      <c r="Q14" s="8">
        <f>Q11*$J$6</f>
        <v>3.5908232902570059</v>
      </c>
      <c r="R14" s="8">
        <f>R11*$J$6</f>
        <v>3.7344562218672861</v>
      </c>
      <c r="S14" s="8">
        <f>S11*$J$6</f>
        <v>3.8780891534775663</v>
      </c>
      <c r="T14" s="8">
        <v>4</v>
      </c>
      <c r="U14" s="8">
        <v>4</v>
      </c>
      <c r="V14" s="8">
        <f>V11*$J$6</f>
        <v>4.308987948308407</v>
      </c>
    </row>
    <row r="15" spans="1:32" s="5" customFormat="1" ht="15.5" x14ac:dyDescent="0.35">
      <c r="A15" s="6" t="s">
        <v>5</v>
      </c>
      <c r="B15" s="9">
        <f>B11*$J$7</f>
        <v>0.38362131552199796</v>
      </c>
      <c r="C15" s="9">
        <v>0</v>
      </c>
      <c r="D15" s="9">
        <v>0</v>
      </c>
      <c r="E15" s="9">
        <f>E11*$J$7</f>
        <v>0.49870771017859733</v>
      </c>
      <c r="F15" s="9">
        <v>1</v>
      </c>
      <c r="G15" s="9">
        <f t="shared" ref="G15:V15" si="3">G11*$J$7</f>
        <v>0.57543197328299689</v>
      </c>
      <c r="H15" s="9">
        <f t="shared" si="3"/>
        <v>0.6137941048351967</v>
      </c>
      <c r="I15" s="9">
        <f t="shared" si="3"/>
        <v>0.6521562363873965</v>
      </c>
      <c r="J15" s="9">
        <f t="shared" si="3"/>
        <v>0.69051836793959631</v>
      </c>
      <c r="K15" s="9">
        <f t="shared" si="3"/>
        <v>0.72888049949179612</v>
      </c>
      <c r="L15" s="9">
        <f t="shared" si="3"/>
        <v>0.76724263104399593</v>
      </c>
      <c r="M15" s="9">
        <f t="shared" si="3"/>
        <v>0.80560476259619562</v>
      </c>
      <c r="N15" s="9">
        <f t="shared" si="3"/>
        <v>0.84396689414839543</v>
      </c>
      <c r="O15" s="9">
        <f t="shared" si="3"/>
        <v>0.88232902570059524</v>
      </c>
      <c r="P15" s="9">
        <f t="shared" si="3"/>
        <v>0.92069115725279504</v>
      </c>
      <c r="Q15" s="9">
        <f t="shared" si="3"/>
        <v>0.95905328880499485</v>
      </c>
      <c r="R15" s="9">
        <f t="shared" si="3"/>
        <v>0.99741542035719466</v>
      </c>
      <c r="S15" s="9">
        <f t="shared" si="3"/>
        <v>1.0357775519093944</v>
      </c>
      <c r="T15" s="9">
        <f t="shared" si="3"/>
        <v>1.0741396834615942</v>
      </c>
      <c r="U15" s="9">
        <f t="shared" si="3"/>
        <v>1.112501815013794</v>
      </c>
      <c r="V15" s="9">
        <f t="shared" si="3"/>
        <v>1.1508639465659938</v>
      </c>
    </row>
    <row r="16" spans="1:32" s="5" customFormat="1" ht="15.5" x14ac:dyDescent="0.35">
      <c r="A16" s="8" t="s">
        <v>77</v>
      </c>
      <c r="B16" s="8">
        <v>6</v>
      </c>
      <c r="C16" s="8">
        <v>7</v>
      </c>
      <c r="D16" s="8">
        <v>7</v>
      </c>
      <c r="E16" s="8">
        <f>E11*$J$8</f>
        <v>7.8381298097865546</v>
      </c>
      <c r="F16" s="8">
        <v>8</v>
      </c>
      <c r="G16" s="8">
        <f>G11*$J$8</f>
        <v>9.0439959343691019</v>
      </c>
      <c r="H16" s="8">
        <v>9</v>
      </c>
      <c r="I16" s="8">
        <v>10</v>
      </c>
      <c r="J16" s="8">
        <f>J11*$J$8</f>
        <v>10.852795121242922</v>
      </c>
      <c r="K16" s="8">
        <f>K11*$J$8</f>
        <v>11.455728183534195</v>
      </c>
      <c r="L16" s="8">
        <f>L11*$J$8</f>
        <v>12.058661245825469</v>
      </c>
      <c r="M16" s="8">
        <f>M11*$J$8</f>
        <v>12.661594308116742</v>
      </c>
      <c r="N16" s="8">
        <v>13</v>
      </c>
      <c r="O16" s="8">
        <f>O11*$J$8</f>
        <v>13.867460432699289</v>
      </c>
      <c r="P16" s="8">
        <f>P11*$J$8</f>
        <v>14.470393494990562</v>
      </c>
      <c r="Q16" s="8">
        <v>15</v>
      </c>
      <c r="R16" s="8">
        <f>R11*$J$8</f>
        <v>15.676259619573109</v>
      </c>
      <c r="S16" s="8">
        <f>S11*$J$8</f>
        <v>16.279192681864384</v>
      </c>
      <c r="T16" s="8">
        <f>T11*$J$8</f>
        <v>16.882125744155655</v>
      </c>
      <c r="U16" s="8">
        <f>U11*$J$8</f>
        <v>17.485058806446929</v>
      </c>
      <c r="V16" s="8">
        <f>V11*$J$8</f>
        <v>18.087991868738204</v>
      </c>
    </row>
    <row r="18" spans="1:3" x14ac:dyDescent="0.35">
      <c r="C18" s="10"/>
    </row>
    <row r="19" spans="1:3" x14ac:dyDescent="0.35">
      <c r="A19" s="1" t="s">
        <v>8</v>
      </c>
      <c r="B19" s="31" t="s">
        <v>69</v>
      </c>
    </row>
    <row r="20" spans="1:3" x14ac:dyDescent="0.35">
      <c r="A20" s="1" t="s">
        <v>9</v>
      </c>
      <c r="B20" s="1" t="s">
        <v>66</v>
      </c>
    </row>
  </sheetData>
  <mergeCells count="19">
    <mergeCell ref="J4:M4"/>
    <mergeCell ref="B5:E5"/>
    <mergeCell ref="F5:I5"/>
    <mergeCell ref="J5:M5"/>
    <mergeCell ref="B6:E6"/>
    <mergeCell ref="F6:I6"/>
    <mergeCell ref="A1:V1"/>
    <mergeCell ref="B8:E8"/>
    <mergeCell ref="F8:I8"/>
    <mergeCell ref="J8:M8"/>
    <mergeCell ref="J6:M6"/>
    <mergeCell ref="B7:E7"/>
    <mergeCell ref="F7:I7"/>
    <mergeCell ref="J7:M7"/>
    <mergeCell ref="B3:E3"/>
    <mergeCell ref="F3:I3"/>
    <mergeCell ref="J3:M3"/>
    <mergeCell ref="B4:E4"/>
    <mergeCell ref="F4:I4"/>
  </mergeCells>
  <hyperlinks>
    <hyperlink ref="B19" r:id="rId1"/>
  </hyperlinks>
  <pageMargins left="0.40208333333333302" right="0.22291666666666701" top="0.969444444444444" bottom="1.1812499999999999" header="0.3" footer="0.51180555555555496"/>
  <pageSetup paperSize="77" orientation="landscape" horizontalDpi="300" verticalDpi="300"/>
  <headerFooter>
    <oddHeader>&amp;L&amp;"Calibri,Regular"Datei: &amp;F
Stand: 08.10.2018</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9"/>
  <sheetViews>
    <sheetView zoomScale="120" zoomScaleNormal="120" workbookViewId="0">
      <selection activeCell="A12" sqref="A12:A16"/>
    </sheetView>
  </sheetViews>
  <sheetFormatPr baseColWidth="10" defaultColWidth="10.58203125" defaultRowHeight="14.5" x14ac:dyDescent="0.35"/>
  <cols>
    <col min="1" max="1" width="24.75" style="1" customWidth="1"/>
    <col min="2" max="4" width="3.33203125" style="1" customWidth="1"/>
    <col min="5" max="5" width="3.75" style="1" customWidth="1"/>
    <col min="6" max="12" width="3.33203125" style="1" customWidth="1"/>
    <col min="13" max="13" width="3.5" style="1" customWidth="1"/>
    <col min="14" max="32" width="3.33203125" style="1" customWidth="1"/>
    <col min="33" max="1024" width="10.58203125" style="1"/>
  </cols>
  <sheetData>
    <row r="1" spans="1:32" ht="18.5" x14ac:dyDescent="0.45">
      <c r="A1" s="42" t="s">
        <v>40</v>
      </c>
      <c r="B1" s="42"/>
      <c r="C1" s="42"/>
      <c r="D1" s="42"/>
      <c r="E1" s="42"/>
      <c r="F1" s="42"/>
      <c r="G1" s="42"/>
      <c r="H1" s="42"/>
      <c r="I1" s="42"/>
      <c r="J1" s="42"/>
      <c r="K1" s="42"/>
      <c r="L1" s="42"/>
      <c r="M1" s="42"/>
      <c r="N1" s="42"/>
      <c r="O1" s="42"/>
      <c r="P1" s="42"/>
      <c r="Q1" s="42"/>
      <c r="R1" s="42"/>
      <c r="S1" s="42"/>
      <c r="T1" s="42"/>
      <c r="U1" s="42"/>
      <c r="V1" s="42"/>
      <c r="W1" s="42"/>
      <c r="X1" s="42"/>
      <c r="Y1" s="30"/>
      <c r="Z1" s="30"/>
      <c r="AA1" s="30"/>
      <c r="AB1" s="30"/>
      <c r="AC1" s="30"/>
      <c r="AD1" s="30"/>
      <c r="AE1" s="30"/>
      <c r="AF1" s="30"/>
    </row>
    <row r="3" spans="1:32" s="3" customFormat="1" ht="15.75" customHeight="1" x14ac:dyDescent="0.35">
      <c r="A3" s="2"/>
      <c r="B3" s="77" t="s">
        <v>41</v>
      </c>
      <c r="C3" s="77"/>
      <c r="D3" s="77"/>
      <c r="E3" s="77"/>
      <c r="F3" s="78" t="s">
        <v>42</v>
      </c>
      <c r="G3" s="78"/>
      <c r="H3" s="78"/>
      <c r="I3" s="78"/>
      <c r="J3" s="79" t="s">
        <v>43</v>
      </c>
      <c r="K3" s="79"/>
      <c r="L3" s="79"/>
      <c r="M3" s="79"/>
      <c r="N3" s="80" t="s">
        <v>44</v>
      </c>
      <c r="O3" s="80"/>
      <c r="P3" s="80"/>
      <c r="Q3" s="80"/>
      <c r="S3" s="72" t="s">
        <v>45</v>
      </c>
      <c r="T3" s="72"/>
      <c r="U3" s="72"/>
      <c r="V3" s="72"/>
      <c r="W3" s="72"/>
      <c r="X3" s="72"/>
      <c r="Y3" s="34"/>
      <c r="Z3" s="34"/>
      <c r="AA3" s="34"/>
      <c r="AB3" s="34"/>
      <c r="AC3" s="34"/>
      <c r="AD3" s="34"/>
      <c r="AE3" s="34"/>
    </row>
    <row r="4" spans="1:32" s="5" customFormat="1" ht="15.5" x14ac:dyDescent="0.35">
      <c r="A4" s="4" t="s">
        <v>2</v>
      </c>
      <c r="B4" s="38">
        <v>0.16</v>
      </c>
      <c r="C4" s="38"/>
      <c r="D4" s="38"/>
      <c r="E4" s="38"/>
      <c r="F4" s="73">
        <v>160</v>
      </c>
      <c r="G4" s="73"/>
      <c r="H4" s="73"/>
      <c r="I4" s="73"/>
      <c r="J4" s="38">
        <v>4.9875656258635E-2</v>
      </c>
      <c r="K4" s="38"/>
      <c r="L4" s="38"/>
      <c r="M4" s="38"/>
      <c r="N4" s="74">
        <v>0.17</v>
      </c>
      <c r="O4" s="74"/>
      <c r="P4" s="74"/>
      <c r="Q4" s="74"/>
      <c r="S4" s="72"/>
      <c r="T4" s="72"/>
      <c r="U4" s="72"/>
      <c r="V4" s="72"/>
      <c r="W4" s="72"/>
      <c r="X4" s="72"/>
      <c r="Y4" s="34"/>
      <c r="Z4" s="34"/>
      <c r="AA4" s="34"/>
      <c r="AB4" s="34"/>
      <c r="AC4" s="34"/>
      <c r="AD4" s="34"/>
      <c r="AE4" s="34"/>
    </row>
    <row r="5" spans="1:32" s="5" customFormat="1" ht="15.5" x14ac:dyDescent="0.35">
      <c r="A5" s="6" t="s">
        <v>73</v>
      </c>
      <c r="B5" s="41">
        <v>0.26</v>
      </c>
      <c r="C5" s="41"/>
      <c r="D5" s="41"/>
      <c r="E5" s="41"/>
      <c r="F5" s="75">
        <v>260</v>
      </c>
      <c r="G5" s="75"/>
      <c r="H5" s="75"/>
      <c r="I5" s="75"/>
      <c r="J5" s="41">
        <v>8.70406189555126E-2</v>
      </c>
      <c r="K5" s="41"/>
      <c r="L5" s="41"/>
      <c r="M5" s="41"/>
      <c r="N5" s="76">
        <v>0.12</v>
      </c>
      <c r="O5" s="76"/>
      <c r="P5" s="76"/>
      <c r="Q5" s="76"/>
      <c r="S5" s="72"/>
      <c r="T5" s="72"/>
      <c r="U5" s="72"/>
      <c r="V5" s="72"/>
      <c r="W5" s="72"/>
      <c r="X5" s="72"/>
      <c r="Y5" s="34"/>
      <c r="Z5" s="34"/>
      <c r="AA5" s="34"/>
      <c r="AB5" s="34"/>
      <c r="AC5" s="34"/>
      <c r="AD5" s="34"/>
      <c r="AE5" s="34"/>
    </row>
    <row r="6" spans="1:32" s="5" customFormat="1" ht="15.5" x14ac:dyDescent="0.35">
      <c r="A6" s="4" t="s">
        <v>4</v>
      </c>
      <c r="B6" s="38">
        <v>0.08</v>
      </c>
      <c r="C6" s="38"/>
      <c r="D6" s="38"/>
      <c r="E6" s="38"/>
      <c r="F6" s="73">
        <v>80</v>
      </c>
      <c r="G6" s="73"/>
      <c r="H6" s="73"/>
      <c r="I6" s="73"/>
      <c r="J6" s="38">
        <v>0.102652666482454</v>
      </c>
      <c r="K6" s="38"/>
      <c r="L6" s="38"/>
      <c r="M6" s="38"/>
      <c r="N6" s="74">
        <v>7.0000000000000007E-2</v>
      </c>
      <c r="O6" s="74"/>
      <c r="P6" s="74"/>
      <c r="Q6" s="74"/>
      <c r="S6" s="72"/>
      <c r="T6" s="72"/>
      <c r="U6" s="72"/>
      <c r="V6" s="72"/>
      <c r="W6" s="72"/>
      <c r="X6" s="72"/>
      <c r="Y6" s="34"/>
      <c r="Z6" s="34"/>
      <c r="AA6" s="34"/>
      <c r="AB6" s="34"/>
      <c r="AC6" s="34"/>
      <c r="AD6" s="34"/>
      <c r="AE6" s="34"/>
    </row>
    <row r="7" spans="1:32" s="5" customFormat="1" ht="15.5" x14ac:dyDescent="0.35">
      <c r="A7" s="6" t="s">
        <v>5</v>
      </c>
      <c r="B7" s="41">
        <v>0.11</v>
      </c>
      <c r="C7" s="41"/>
      <c r="D7" s="41"/>
      <c r="E7" s="41"/>
      <c r="F7" s="75">
        <v>110</v>
      </c>
      <c r="G7" s="75"/>
      <c r="H7" s="75"/>
      <c r="I7" s="75"/>
      <c r="J7" s="41">
        <v>0.16109422492401201</v>
      </c>
      <c r="K7" s="41"/>
      <c r="L7" s="41"/>
      <c r="M7" s="41"/>
      <c r="N7" s="76">
        <v>0.2</v>
      </c>
      <c r="O7" s="76"/>
      <c r="P7" s="76"/>
      <c r="Q7" s="76"/>
      <c r="S7" s="72"/>
      <c r="T7" s="72"/>
      <c r="U7" s="72"/>
      <c r="V7" s="72"/>
      <c r="W7" s="72"/>
      <c r="X7" s="72"/>
      <c r="Y7" s="34"/>
      <c r="Z7" s="34"/>
      <c r="AA7" s="34"/>
      <c r="AB7" s="34"/>
      <c r="AC7" s="34"/>
      <c r="AD7" s="34"/>
      <c r="AE7" s="34"/>
    </row>
    <row r="8" spans="1:32" s="5" customFormat="1" ht="15.5" x14ac:dyDescent="0.35">
      <c r="A8" s="8" t="s">
        <v>77</v>
      </c>
      <c r="B8" s="38">
        <v>0.41</v>
      </c>
      <c r="C8" s="38"/>
      <c r="D8" s="38"/>
      <c r="E8" s="38"/>
      <c r="F8" s="73">
        <v>410</v>
      </c>
      <c r="G8" s="73"/>
      <c r="H8" s="73"/>
      <c r="I8" s="73"/>
      <c r="J8" s="38">
        <v>0.61</v>
      </c>
      <c r="K8" s="38"/>
      <c r="L8" s="38"/>
      <c r="M8" s="38"/>
      <c r="N8" s="74">
        <v>0.35</v>
      </c>
      <c r="O8" s="74"/>
      <c r="P8" s="74"/>
      <c r="Q8" s="74"/>
      <c r="T8" s="34"/>
      <c r="U8" s="34"/>
      <c r="V8" s="34"/>
      <c r="W8" s="34"/>
      <c r="X8" s="34"/>
      <c r="Y8" s="34"/>
      <c r="Z8" s="34"/>
      <c r="AA8" s="34"/>
      <c r="AB8" s="34"/>
      <c r="AC8" s="34"/>
      <c r="AD8" s="34"/>
      <c r="AE8" s="34"/>
    </row>
    <row r="9" spans="1:32" s="5" customFormat="1" ht="15.5" x14ac:dyDescent="0.35"/>
    <row r="10" spans="1:32" s="5" customFormat="1" ht="15.5" x14ac:dyDescent="0.35"/>
    <row r="11" spans="1:32" s="3" customFormat="1" ht="15.5" x14ac:dyDescent="0.35">
      <c r="A11" s="7" t="s">
        <v>7</v>
      </c>
      <c r="B11" s="7">
        <v>10</v>
      </c>
      <c r="C11" s="7">
        <v>11</v>
      </c>
      <c r="D11" s="7">
        <v>12</v>
      </c>
      <c r="E11" s="7">
        <v>13</v>
      </c>
      <c r="F11" s="7">
        <v>14</v>
      </c>
      <c r="G11" s="7">
        <v>15</v>
      </c>
      <c r="H11" s="7">
        <v>16</v>
      </c>
      <c r="I11" s="7">
        <v>17</v>
      </c>
      <c r="J11" s="7">
        <v>18</v>
      </c>
      <c r="K11" s="7">
        <v>19</v>
      </c>
      <c r="L11" s="7">
        <v>20</v>
      </c>
      <c r="M11" s="7">
        <v>21</v>
      </c>
      <c r="N11" s="7">
        <v>22</v>
      </c>
      <c r="O11" s="7">
        <v>23</v>
      </c>
      <c r="P11" s="7">
        <v>24</v>
      </c>
      <c r="Q11" s="7">
        <v>25</v>
      </c>
      <c r="R11" s="7">
        <v>26</v>
      </c>
      <c r="S11" s="7">
        <v>27</v>
      </c>
      <c r="T11" s="7">
        <v>28</v>
      </c>
      <c r="U11" s="7">
        <v>29</v>
      </c>
      <c r="V11" s="7">
        <v>30</v>
      </c>
    </row>
    <row r="12" spans="1:32" s="5" customFormat="1" ht="15.5" x14ac:dyDescent="0.35">
      <c r="A12" s="4" t="s">
        <v>2</v>
      </c>
      <c r="B12" s="8">
        <v>0</v>
      </c>
      <c r="C12" s="8">
        <v>0</v>
      </c>
      <c r="D12" s="8">
        <v>1</v>
      </c>
      <c r="E12" s="8">
        <v>1</v>
      </c>
      <c r="F12" s="8">
        <v>1</v>
      </c>
      <c r="G12" s="8">
        <v>1</v>
      </c>
      <c r="H12" s="8">
        <v>1</v>
      </c>
      <c r="I12" s="8">
        <v>1</v>
      </c>
      <c r="J12" s="8">
        <v>1</v>
      </c>
      <c r="K12" s="8">
        <v>1</v>
      </c>
      <c r="L12" s="8">
        <v>1</v>
      </c>
      <c r="M12" s="8">
        <v>1</v>
      </c>
      <c r="N12" s="8">
        <v>1</v>
      </c>
      <c r="O12" s="8">
        <v>1</v>
      </c>
      <c r="P12" s="8">
        <v>1</v>
      </c>
      <c r="Q12" s="8">
        <v>1</v>
      </c>
      <c r="R12" s="8">
        <v>1</v>
      </c>
      <c r="S12" s="8">
        <v>1</v>
      </c>
      <c r="T12" s="8">
        <v>1</v>
      </c>
      <c r="U12" s="8">
        <v>1</v>
      </c>
      <c r="V12" s="8">
        <v>1</v>
      </c>
    </row>
    <row r="13" spans="1:32" s="5" customFormat="1" ht="15.5" x14ac:dyDescent="0.35">
      <c r="A13" s="6" t="s">
        <v>73</v>
      </c>
      <c r="B13" s="9">
        <v>1</v>
      </c>
      <c r="C13" s="9">
        <v>1</v>
      </c>
      <c r="D13" s="9">
        <v>1</v>
      </c>
      <c r="E13" s="9">
        <v>1</v>
      </c>
      <c r="F13" s="9">
        <v>1</v>
      </c>
      <c r="G13" s="9">
        <v>1</v>
      </c>
      <c r="H13" s="9">
        <v>1</v>
      </c>
      <c r="I13" s="9">
        <v>1</v>
      </c>
      <c r="J13" s="9">
        <v>1</v>
      </c>
      <c r="K13" s="9">
        <v>2</v>
      </c>
      <c r="L13" s="9">
        <v>2</v>
      </c>
      <c r="M13" s="9">
        <v>2</v>
      </c>
      <c r="N13" s="9">
        <v>2</v>
      </c>
      <c r="O13" s="9">
        <v>2</v>
      </c>
      <c r="P13" s="9">
        <v>2</v>
      </c>
      <c r="Q13" s="9">
        <v>2</v>
      </c>
      <c r="R13" s="9">
        <v>2</v>
      </c>
      <c r="S13" s="9">
        <v>2</v>
      </c>
      <c r="T13" s="9">
        <v>2</v>
      </c>
      <c r="U13" s="9">
        <v>2</v>
      </c>
      <c r="V13" s="9">
        <v>2</v>
      </c>
    </row>
    <row r="14" spans="1:32" s="5" customFormat="1" ht="15.5" x14ac:dyDescent="0.35">
      <c r="A14" s="4" t="s">
        <v>4</v>
      </c>
      <c r="B14" s="8">
        <v>1</v>
      </c>
      <c r="C14" s="8">
        <f>C11*$B$6</f>
        <v>0.88</v>
      </c>
      <c r="D14" s="8">
        <v>1</v>
      </c>
      <c r="E14" s="8">
        <f>E11*$B$6</f>
        <v>1.04</v>
      </c>
      <c r="F14" s="8">
        <f>F11*$B$6</f>
        <v>1.1200000000000001</v>
      </c>
      <c r="G14" s="8">
        <v>1</v>
      </c>
      <c r="H14" s="8">
        <v>2</v>
      </c>
      <c r="I14" s="8">
        <v>2</v>
      </c>
      <c r="J14" s="8">
        <v>2</v>
      </c>
      <c r="K14" s="8">
        <f>K11*$B$6</f>
        <v>1.52</v>
      </c>
      <c r="L14" s="8">
        <v>2</v>
      </c>
      <c r="M14" s="8">
        <v>2</v>
      </c>
      <c r="N14" s="8">
        <v>2</v>
      </c>
      <c r="O14" s="8">
        <v>2</v>
      </c>
      <c r="P14" s="8">
        <v>2</v>
      </c>
      <c r="Q14" s="8">
        <v>3</v>
      </c>
      <c r="R14" s="8">
        <v>3</v>
      </c>
      <c r="S14" s="8">
        <v>3</v>
      </c>
      <c r="T14" s="8">
        <v>3</v>
      </c>
      <c r="U14" s="8">
        <v>3</v>
      </c>
      <c r="V14" s="8">
        <v>3</v>
      </c>
    </row>
    <row r="15" spans="1:32" s="5" customFormat="1" ht="15.5" x14ac:dyDescent="0.35">
      <c r="A15" s="6" t="s">
        <v>5</v>
      </c>
      <c r="B15" s="9">
        <v>1</v>
      </c>
      <c r="C15" s="9">
        <v>1</v>
      </c>
      <c r="D15" s="9">
        <v>1</v>
      </c>
      <c r="E15" s="9">
        <v>1</v>
      </c>
      <c r="F15" s="9">
        <v>1</v>
      </c>
      <c r="G15" s="9">
        <v>2</v>
      </c>
      <c r="H15" s="9">
        <v>2</v>
      </c>
      <c r="I15" s="9">
        <v>2</v>
      </c>
      <c r="J15" s="9">
        <v>2</v>
      </c>
      <c r="K15" s="9">
        <v>2</v>
      </c>
      <c r="L15" s="9">
        <v>2</v>
      </c>
      <c r="M15" s="9">
        <v>2</v>
      </c>
      <c r="N15" s="9">
        <v>2</v>
      </c>
      <c r="O15" s="9">
        <v>2</v>
      </c>
      <c r="P15" s="9">
        <v>3</v>
      </c>
      <c r="Q15" s="9">
        <v>3</v>
      </c>
      <c r="R15" s="9">
        <v>3</v>
      </c>
      <c r="S15" s="9">
        <v>3</v>
      </c>
      <c r="T15" s="9">
        <v>3</v>
      </c>
      <c r="U15" s="9">
        <v>3</v>
      </c>
      <c r="V15" s="9">
        <v>3</v>
      </c>
    </row>
    <row r="16" spans="1:32" s="5" customFormat="1" ht="15.5" x14ac:dyDescent="0.35">
      <c r="A16" s="8" t="s">
        <v>77</v>
      </c>
      <c r="B16" s="8">
        <v>4</v>
      </c>
      <c r="C16" s="8">
        <v>4</v>
      </c>
      <c r="D16" s="8">
        <v>5</v>
      </c>
      <c r="E16" s="8">
        <v>5</v>
      </c>
      <c r="F16" s="8">
        <v>6</v>
      </c>
      <c r="G16" s="8">
        <v>6</v>
      </c>
      <c r="H16" s="8">
        <v>6</v>
      </c>
      <c r="I16" s="8">
        <v>7</v>
      </c>
      <c r="J16" s="8">
        <v>7</v>
      </c>
      <c r="K16" s="8">
        <v>7</v>
      </c>
      <c r="L16" s="8">
        <v>8</v>
      </c>
      <c r="M16" s="8">
        <v>9</v>
      </c>
      <c r="N16" s="8">
        <v>9</v>
      </c>
      <c r="O16" s="8">
        <v>9</v>
      </c>
      <c r="P16" s="8">
        <v>9</v>
      </c>
      <c r="Q16" s="8">
        <f>Q11*$B$8</f>
        <v>10.25</v>
      </c>
      <c r="R16" s="8">
        <v>10</v>
      </c>
      <c r="S16" s="8">
        <v>11</v>
      </c>
      <c r="T16" s="8">
        <v>11</v>
      </c>
      <c r="U16" s="8">
        <v>11</v>
      </c>
      <c r="V16" s="8">
        <v>12</v>
      </c>
    </row>
    <row r="18" spans="1:31" ht="15" customHeight="1" x14ac:dyDescent="0.35">
      <c r="A18" s="1" t="s">
        <v>8</v>
      </c>
      <c r="B18" s="1" t="s">
        <v>46</v>
      </c>
      <c r="AE18" s="10"/>
    </row>
    <row r="19" spans="1:31" x14ac:dyDescent="0.35">
      <c r="A19" s="1" t="s">
        <v>9</v>
      </c>
      <c r="B19" s="71">
        <v>43584</v>
      </c>
      <c r="C19" s="71"/>
      <c r="D19" s="71"/>
      <c r="E19" s="71"/>
      <c r="F19" s="71"/>
      <c r="G19" s="71"/>
      <c r="H19" s="71"/>
      <c r="I19" s="71"/>
      <c r="J19" s="71"/>
      <c r="K19" s="71"/>
      <c r="L19" s="71"/>
      <c r="M19" s="71"/>
      <c r="N19" s="71"/>
      <c r="O19" s="71"/>
      <c r="P19" s="71"/>
      <c r="Q19" s="71"/>
      <c r="R19" s="71"/>
      <c r="S19" s="71"/>
      <c r="T19" s="10"/>
      <c r="U19" s="10"/>
      <c r="V19" s="10"/>
      <c r="W19" s="10"/>
      <c r="X19" s="10"/>
      <c r="Y19" s="10"/>
      <c r="Z19" s="10"/>
      <c r="AA19" s="10"/>
      <c r="AB19" s="10"/>
      <c r="AC19" s="10"/>
      <c r="AD19" s="10"/>
      <c r="AE19" s="10"/>
    </row>
  </sheetData>
  <mergeCells count="27">
    <mergeCell ref="B5:E5"/>
    <mergeCell ref="F5:I5"/>
    <mergeCell ref="J5:M5"/>
    <mergeCell ref="N5:Q5"/>
    <mergeCell ref="B6:E6"/>
    <mergeCell ref="F6:I6"/>
    <mergeCell ref="N3:Q3"/>
    <mergeCell ref="B4:E4"/>
    <mergeCell ref="F4:I4"/>
    <mergeCell ref="J4:M4"/>
    <mergeCell ref="N4:Q4"/>
    <mergeCell ref="A1:X1"/>
    <mergeCell ref="B19:S19"/>
    <mergeCell ref="S3:X7"/>
    <mergeCell ref="B8:E8"/>
    <mergeCell ref="F8:I8"/>
    <mergeCell ref="J8:M8"/>
    <mergeCell ref="N8:Q8"/>
    <mergeCell ref="J6:M6"/>
    <mergeCell ref="N6:Q6"/>
    <mergeCell ref="B7:E7"/>
    <mergeCell ref="F7:I7"/>
    <mergeCell ref="J7:M7"/>
    <mergeCell ref="N7:Q7"/>
    <mergeCell ref="B3:E3"/>
    <mergeCell ref="F3:I3"/>
    <mergeCell ref="J3:M3"/>
  </mergeCells>
  <pageMargins left="0.40208333333333302" right="0.22291666666666701" top="0.969444444444444" bottom="1.1812499999999999" header="0.3" footer="0.51180555555555496"/>
  <pageSetup paperSize="77" orientation="landscape" horizontalDpi="300" verticalDpi="300"/>
  <headerFooter>
    <oddHeader>&amp;L&amp;"Calibri,Regular"Datei: &amp;F
Stand: 29.08.2016</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1"/>
  <sheetViews>
    <sheetView zoomScale="70" zoomScaleNormal="70" workbookViewId="0">
      <selection activeCell="A13" sqref="A13:A17"/>
    </sheetView>
  </sheetViews>
  <sheetFormatPr baseColWidth="10" defaultColWidth="10.58203125" defaultRowHeight="14.5" x14ac:dyDescent="0.35"/>
  <cols>
    <col min="1" max="1" width="24.75" style="1" customWidth="1"/>
    <col min="2" max="21" width="3.33203125" style="1" customWidth="1"/>
    <col min="22" max="22" width="2.83203125" style="1" customWidth="1"/>
    <col min="23" max="32" width="3.33203125" style="1" customWidth="1"/>
    <col min="33" max="1024" width="10.58203125" style="1"/>
  </cols>
  <sheetData>
    <row r="1" spans="1:32" ht="18.5" x14ac:dyDescent="0.45">
      <c r="A1" s="42" t="s">
        <v>47</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30"/>
      <c r="AF1" s="30"/>
    </row>
    <row r="3" spans="1:32" s="3" customFormat="1" ht="15.5" x14ac:dyDescent="0.35">
      <c r="A3" s="2" t="s">
        <v>1</v>
      </c>
      <c r="B3" s="49">
        <f>B4+B5+B6+B7+B8</f>
        <v>7621</v>
      </c>
      <c r="C3" s="49"/>
      <c r="D3" s="49"/>
      <c r="E3" s="49"/>
      <c r="F3" s="44" t="s">
        <v>11</v>
      </c>
      <c r="G3" s="44"/>
      <c r="H3" s="44"/>
      <c r="I3" s="44"/>
      <c r="J3" s="83" t="s">
        <v>48</v>
      </c>
      <c r="K3" s="83"/>
      <c r="L3" s="83"/>
      <c r="M3" s="83"/>
      <c r="N3" s="83" t="s">
        <v>49</v>
      </c>
      <c r="O3" s="83"/>
      <c r="P3" s="83"/>
      <c r="Q3" s="83"/>
      <c r="R3" s="83" t="s">
        <v>50</v>
      </c>
      <c r="S3" s="83"/>
      <c r="T3" s="83"/>
      <c r="U3" s="83"/>
    </row>
    <row r="4" spans="1:32" s="5" customFormat="1" ht="15.5" x14ac:dyDescent="0.35">
      <c r="A4" s="4" t="s">
        <v>2</v>
      </c>
      <c r="B4" s="46">
        <v>365</v>
      </c>
      <c r="C4" s="46"/>
      <c r="D4" s="46"/>
      <c r="E4" s="46"/>
      <c r="F4" s="54" t="s">
        <v>11</v>
      </c>
      <c r="G4" s="54"/>
      <c r="H4" s="54"/>
      <c r="I4" s="54"/>
      <c r="J4" s="81">
        <f>B4*N4</f>
        <v>3.65</v>
      </c>
      <c r="K4" s="81"/>
      <c r="L4" s="81"/>
      <c r="M4" s="81"/>
      <c r="N4" s="81">
        <v>0.01</v>
      </c>
      <c r="O4" s="81"/>
      <c r="P4" s="81"/>
      <c r="Q4" s="81"/>
      <c r="R4" s="81">
        <v>0.02</v>
      </c>
      <c r="S4" s="81"/>
      <c r="T4" s="81"/>
      <c r="U4" s="81"/>
    </row>
    <row r="5" spans="1:32" s="5" customFormat="1" ht="15.5" x14ac:dyDescent="0.35">
      <c r="A5" s="6" t="s">
        <v>73</v>
      </c>
      <c r="B5" s="43">
        <v>649</v>
      </c>
      <c r="C5" s="43"/>
      <c r="D5" s="43"/>
      <c r="E5" s="43"/>
      <c r="F5" s="61" t="s">
        <v>11</v>
      </c>
      <c r="G5" s="61"/>
      <c r="H5" s="61"/>
      <c r="I5" s="61"/>
      <c r="J5" s="82">
        <f>B5*N5</f>
        <v>25.96</v>
      </c>
      <c r="K5" s="82"/>
      <c r="L5" s="82"/>
      <c r="M5" s="82"/>
      <c r="N5" s="82">
        <v>0.04</v>
      </c>
      <c r="O5" s="82"/>
      <c r="P5" s="82"/>
      <c r="Q5" s="82"/>
      <c r="R5" s="82">
        <v>0.08</v>
      </c>
      <c r="S5" s="82"/>
      <c r="T5" s="82"/>
      <c r="U5" s="82"/>
    </row>
    <row r="6" spans="1:32" s="5" customFormat="1" ht="15.5" x14ac:dyDescent="0.35">
      <c r="A6" s="4" t="s">
        <v>4</v>
      </c>
      <c r="B6" s="46">
        <v>746</v>
      </c>
      <c r="C6" s="46"/>
      <c r="D6" s="46"/>
      <c r="E6" s="46"/>
      <c r="F6" s="54" t="s">
        <v>11</v>
      </c>
      <c r="G6" s="54"/>
      <c r="H6" s="54"/>
      <c r="I6" s="54"/>
      <c r="J6" s="81">
        <f>B6*N6</f>
        <v>7.46</v>
      </c>
      <c r="K6" s="81"/>
      <c r="L6" s="81"/>
      <c r="M6" s="81"/>
      <c r="N6" s="81">
        <v>0.01</v>
      </c>
      <c r="O6" s="81"/>
      <c r="P6" s="81"/>
      <c r="Q6" s="81"/>
      <c r="R6" s="81">
        <v>0.02</v>
      </c>
      <c r="S6" s="81"/>
      <c r="T6" s="81"/>
      <c r="U6" s="81"/>
    </row>
    <row r="7" spans="1:32" s="5" customFormat="1" ht="15.5" x14ac:dyDescent="0.35">
      <c r="A7" s="6" t="s">
        <v>5</v>
      </c>
      <c r="B7" s="43">
        <v>1284</v>
      </c>
      <c r="C7" s="43"/>
      <c r="D7" s="43"/>
      <c r="E7" s="43"/>
      <c r="F7" s="61" t="s">
        <v>11</v>
      </c>
      <c r="G7" s="61"/>
      <c r="H7" s="61"/>
      <c r="I7" s="61"/>
      <c r="J7" s="82">
        <f>B7*N7</f>
        <v>333.84000000000003</v>
      </c>
      <c r="K7" s="82"/>
      <c r="L7" s="82"/>
      <c r="M7" s="82"/>
      <c r="N7" s="82">
        <v>0.26</v>
      </c>
      <c r="O7" s="82"/>
      <c r="P7" s="82"/>
      <c r="Q7" s="82"/>
      <c r="R7" s="82">
        <v>0.52</v>
      </c>
      <c r="S7" s="82"/>
      <c r="T7" s="82"/>
      <c r="U7" s="82"/>
    </row>
    <row r="8" spans="1:32" s="5" customFormat="1" ht="15.5" x14ac:dyDescent="0.35">
      <c r="A8" s="8" t="s">
        <v>77</v>
      </c>
      <c r="B8" s="46">
        <v>4577</v>
      </c>
      <c r="C8" s="46"/>
      <c r="D8" s="46"/>
      <c r="E8" s="46"/>
      <c r="F8" s="54" t="s">
        <v>11</v>
      </c>
      <c r="G8" s="54"/>
      <c r="H8" s="54"/>
      <c r="I8" s="54"/>
      <c r="J8" s="81">
        <f>B8*N8</f>
        <v>778.09</v>
      </c>
      <c r="K8" s="81"/>
      <c r="L8" s="81"/>
      <c r="M8" s="81"/>
      <c r="N8" s="81">
        <v>0.17</v>
      </c>
      <c r="O8" s="81"/>
      <c r="P8" s="81"/>
      <c r="Q8" s="81"/>
      <c r="R8" s="81">
        <v>0.34</v>
      </c>
      <c r="S8" s="81"/>
      <c r="T8" s="81"/>
      <c r="U8" s="81"/>
    </row>
    <row r="9" spans="1:32" s="5" customFormat="1" ht="15.75" customHeight="1" x14ac:dyDescent="0.35">
      <c r="C9" s="39"/>
      <c r="D9" s="39"/>
      <c r="E9" s="39"/>
      <c r="F9" s="39"/>
      <c r="G9" s="39"/>
      <c r="H9" s="39"/>
      <c r="I9" s="39"/>
      <c r="J9" s="39"/>
      <c r="K9" s="39"/>
      <c r="L9" s="39"/>
      <c r="M9" s="39"/>
      <c r="N9" s="39"/>
      <c r="O9" s="39"/>
      <c r="P9" s="39"/>
      <c r="Q9" s="39"/>
      <c r="R9" s="39"/>
      <c r="S9" s="39"/>
      <c r="T9" s="39"/>
      <c r="U9" s="39"/>
      <c r="V9" s="39"/>
      <c r="W9" s="39"/>
    </row>
    <row r="10" spans="1:32" s="5" customFormat="1" ht="15.5" x14ac:dyDescent="0.35">
      <c r="C10" s="39"/>
      <c r="D10" s="39"/>
      <c r="E10" s="39"/>
      <c r="F10" s="39"/>
      <c r="G10" s="39"/>
      <c r="H10" s="39"/>
      <c r="I10" s="39"/>
      <c r="J10" s="39"/>
      <c r="K10" s="39"/>
      <c r="L10" s="39"/>
      <c r="M10" s="39"/>
      <c r="N10" s="39"/>
      <c r="O10" s="39"/>
      <c r="P10" s="39"/>
      <c r="Q10" s="39"/>
      <c r="R10" s="39"/>
      <c r="S10" s="39"/>
      <c r="T10" s="39"/>
      <c r="U10" s="39"/>
      <c r="V10" s="39"/>
      <c r="W10" s="39"/>
    </row>
    <row r="11" spans="1:32" s="5" customFormat="1" ht="15.5" x14ac:dyDescent="0.35"/>
    <row r="12" spans="1:32" s="3" customFormat="1" ht="15.5" x14ac:dyDescent="0.35">
      <c r="A12" s="7" t="s">
        <v>7</v>
      </c>
      <c r="B12" s="7">
        <v>10</v>
      </c>
      <c r="C12" s="7">
        <v>11</v>
      </c>
      <c r="D12" s="7">
        <v>12</v>
      </c>
      <c r="E12" s="7">
        <v>13</v>
      </c>
      <c r="F12" s="7">
        <v>14</v>
      </c>
      <c r="G12" s="7">
        <v>15</v>
      </c>
      <c r="H12" s="7">
        <v>16</v>
      </c>
      <c r="I12" s="7">
        <v>17</v>
      </c>
      <c r="J12" s="7">
        <v>18</v>
      </c>
      <c r="K12" s="7">
        <v>19</v>
      </c>
      <c r="L12" s="7">
        <v>20</v>
      </c>
      <c r="M12" s="7">
        <v>21</v>
      </c>
      <c r="N12" s="7">
        <v>22</v>
      </c>
      <c r="O12" s="7">
        <v>23</v>
      </c>
      <c r="P12" s="7">
        <v>24</v>
      </c>
      <c r="Q12" s="7">
        <v>25</v>
      </c>
      <c r="R12" s="7">
        <v>26</v>
      </c>
      <c r="S12" s="7">
        <v>27</v>
      </c>
      <c r="T12" s="7">
        <v>28</v>
      </c>
      <c r="U12" s="7">
        <v>29</v>
      </c>
      <c r="V12" s="7">
        <v>30</v>
      </c>
    </row>
    <row r="13" spans="1:32" s="5" customFormat="1" ht="15.5" x14ac:dyDescent="0.35">
      <c r="A13" s="4" t="s">
        <v>2</v>
      </c>
      <c r="B13" s="25">
        <f>B12*R4</f>
        <v>0.2</v>
      </c>
      <c r="C13" s="26">
        <f>C12*R4</f>
        <v>0.22</v>
      </c>
      <c r="D13" s="25">
        <f>D12*R4</f>
        <v>0.24</v>
      </c>
      <c r="E13" s="25">
        <f>E12*R4</f>
        <v>0.26</v>
      </c>
      <c r="F13" s="26">
        <f>F12*R4</f>
        <v>0.28000000000000003</v>
      </c>
      <c r="G13" s="25">
        <f>G12*R4</f>
        <v>0.3</v>
      </c>
      <c r="H13" s="26">
        <f>H12*R4</f>
        <v>0.32</v>
      </c>
      <c r="I13" s="25">
        <f>I12*R4</f>
        <v>0.34</v>
      </c>
      <c r="J13" s="25">
        <f>J12*R4</f>
        <v>0.36</v>
      </c>
      <c r="K13" s="26">
        <f>K12*R4</f>
        <v>0.38</v>
      </c>
      <c r="L13" s="25">
        <f>L12*R4</f>
        <v>0.4</v>
      </c>
      <c r="M13" s="26">
        <f>M12*R4</f>
        <v>0.42</v>
      </c>
      <c r="N13" s="25">
        <f>N12*R4</f>
        <v>0.44</v>
      </c>
      <c r="O13" s="25">
        <f>O12*R4</f>
        <v>0.46</v>
      </c>
      <c r="P13" s="26">
        <f>P12*R4</f>
        <v>0.48</v>
      </c>
      <c r="Q13" s="25">
        <v>0</v>
      </c>
      <c r="R13" s="26">
        <f>R12*R4</f>
        <v>0.52</v>
      </c>
      <c r="S13" s="25">
        <f>S12*R4</f>
        <v>0.54</v>
      </c>
      <c r="T13" s="25">
        <f>T12*R4</f>
        <v>0.56000000000000005</v>
      </c>
      <c r="U13" s="26">
        <f>U12*R4</f>
        <v>0.57999999999999996</v>
      </c>
      <c r="V13" s="25">
        <f>V12*R4</f>
        <v>0.6</v>
      </c>
    </row>
    <row r="14" spans="1:32" s="5" customFormat="1" ht="15.5" x14ac:dyDescent="0.35">
      <c r="A14" s="6" t="s">
        <v>73</v>
      </c>
      <c r="B14" s="24">
        <f>B12*R5</f>
        <v>0.8</v>
      </c>
      <c r="C14" s="24">
        <f>C12*R5</f>
        <v>0.88</v>
      </c>
      <c r="D14" s="24">
        <f>D12*R5</f>
        <v>0.96</v>
      </c>
      <c r="E14" s="24">
        <f>E12*R5</f>
        <v>1.04</v>
      </c>
      <c r="F14" s="24">
        <f>F12*R5</f>
        <v>1.1200000000000001</v>
      </c>
      <c r="G14" s="24">
        <f>G12*R5</f>
        <v>1.2</v>
      </c>
      <c r="H14" s="24">
        <f>H12*R5</f>
        <v>1.28</v>
      </c>
      <c r="I14" s="24">
        <f>I12*R5</f>
        <v>1.36</v>
      </c>
      <c r="J14" s="24">
        <v>2</v>
      </c>
      <c r="K14" s="24">
        <f>K12*R5</f>
        <v>1.52</v>
      </c>
      <c r="L14" s="24">
        <f>L12*R5</f>
        <v>1.6</v>
      </c>
      <c r="M14" s="24">
        <f>M12*R5</f>
        <v>1.68</v>
      </c>
      <c r="N14" s="24">
        <f>N12*R5</f>
        <v>1.76</v>
      </c>
      <c r="O14" s="24">
        <f>O12*R5</f>
        <v>1.84</v>
      </c>
      <c r="P14" s="24">
        <f>P12*R5</f>
        <v>1.92</v>
      </c>
      <c r="Q14" s="24">
        <f>Q12*R5</f>
        <v>2</v>
      </c>
      <c r="R14" s="24">
        <f>R12*R5</f>
        <v>2.08</v>
      </c>
      <c r="S14" s="24">
        <f>S12*R5</f>
        <v>2.16</v>
      </c>
      <c r="T14" s="24">
        <f>T12*R5</f>
        <v>2.2400000000000002</v>
      </c>
      <c r="U14" s="24">
        <f>U12*R5</f>
        <v>2.3199999999999998</v>
      </c>
      <c r="V14" s="24">
        <f>V12*R5</f>
        <v>2.4</v>
      </c>
    </row>
    <row r="15" spans="1:32" s="5" customFormat="1" ht="15.5" x14ac:dyDescent="0.35">
      <c r="A15" s="4" t="s">
        <v>4</v>
      </c>
      <c r="B15" s="25">
        <f>B12*R6</f>
        <v>0.2</v>
      </c>
      <c r="C15" s="26">
        <f>C12*R6</f>
        <v>0.22</v>
      </c>
      <c r="D15" s="25">
        <f>D12*R6</f>
        <v>0.24</v>
      </c>
      <c r="E15" s="25">
        <f>E12*R6</f>
        <v>0.26</v>
      </c>
      <c r="F15" s="26">
        <f>F12*R6</f>
        <v>0.28000000000000003</v>
      </c>
      <c r="G15" s="25">
        <f>G12*R6</f>
        <v>0.3</v>
      </c>
      <c r="H15" s="25">
        <f>H12*R6</f>
        <v>0.32</v>
      </c>
      <c r="I15" s="26">
        <f>I12*R6</f>
        <v>0.34</v>
      </c>
      <c r="J15" s="25">
        <f>J12*R6</f>
        <v>0.36</v>
      </c>
      <c r="K15" s="25">
        <f>K12*R6</f>
        <v>0.38</v>
      </c>
      <c r="L15" s="26">
        <f>L12*R6</f>
        <v>0.4</v>
      </c>
      <c r="M15" s="25">
        <f>M12*R6</f>
        <v>0.42</v>
      </c>
      <c r="N15" s="25">
        <f>N12*R6</f>
        <v>0.44</v>
      </c>
      <c r="O15" s="26">
        <f>O12*R6</f>
        <v>0.46</v>
      </c>
      <c r="P15" s="25">
        <f>P12*R6</f>
        <v>0.48</v>
      </c>
      <c r="Q15" s="25">
        <f>Q12*R6</f>
        <v>0.5</v>
      </c>
      <c r="R15" s="26">
        <f>R12*R6</f>
        <v>0.52</v>
      </c>
      <c r="S15" s="25">
        <f>S12*R6</f>
        <v>0.54</v>
      </c>
      <c r="T15" s="25">
        <f>T12*R6</f>
        <v>0.56000000000000005</v>
      </c>
      <c r="U15" s="26">
        <f>U12*R6</f>
        <v>0.57999999999999996</v>
      </c>
      <c r="V15" s="25">
        <f>V12*R6</f>
        <v>0.6</v>
      </c>
    </row>
    <row r="16" spans="1:32" s="5" customFormat="1" ht="15.5" x14ac:dyDescent="0.35">
      <c r="A16" s="6" t="s">
        <v>5</v>
      </c>
      <c r="B16" s="24">
        <f>B12*R7</f>
        <v>5.2</v>
      </c>
      <c r="C16" s="24">
        <f>C12*R7</f>
        <v>5.7200000000000006</v>
      </c>
      <c r="D16" s="24">
        <v>7</v>
      </c>
      <c r="E16" s="24">
        <f>E12*R7</f>
        <v>6.76</v>
      </c>
      <c r="F16" s="24">
        <v>8</v>
      </c>
      <c r="G16" s="24">
        <v>9</v>
      </c>
      <c r="H16" s="24">
        <v>9</v>
      </c>
      <c r="I16" s="24">
        <v>10</v>
      </c>
      <c r="J16" s="24">
        <v>10</v>
      </c>
      <c r="K16" s="24">
        <f>K12*R7</f>
        <v>9.8800000000000008</v>
      </c>
      <c r="L16" s="24">
        <v>11</v>
      </c>
      <c r="M16" s="24">
        <f>M12*R7</f>
        <v>10.92</v>
      </c>
      <c r="N16" s="24">
        <v>12</v>
      </c>
      <c r="O16" s="24">
        <f>O12*R7</f>
        <v>11.96</v>
      </c>
      <c r="P16" s="24">
        <v>13</v>
      </c>
      <c r="Q16" s="24">
        <f>Q12*R7</f>
        <v>13</v>
      </c>
      <c r="R16" s="24">
        <v>13</v>
      </c>
      <c r="S16" s="24">
        <f>S12*R7</f>
        <v>14.040000000000001</v>
      </c>
      <c r="T16" s="24">
        <f>T12*R7</f>
        <v>14.56</v>
      </c>
      <c r="U16" s="24">
        <f>U12*R7</f>
        <v>15.08</v>
      </c>
      <c r="V16" s="24">
        <f>V12*R7</f>
        <v>15.600000000000001</v>
      </c>
    </row>
    <row r="17" spans="1:31" s="5" customFormat="1" ht="15.5" x14ac:dyDescent="0.35">
      <c r="A17" s="8" t="s">
        <v>77</v>
      </c>
      <c r="B17" s="25">
        <v>4</v>
      </c>
      <c r="C17" s="25">
        <f>C12*R8</f>
        <v>3.74</v>
      </c>
      <c r="D17" s="25">
        <f>D12*R8</f>
        <v>4.08</v>
      </c>
      <c r="E17" s="25">
        <v>5</v>
      </c>
      <c r="F17" s="25">
        <f>F12*R8</f>
        <v>4.7600000000000007</v>
      </c>
      <c r="G17" s="25">
        <v>5</v>
      </c>
      <c r="H17" s="25">
        <v>6</v>
      </c>
      <c r="I17" s="25">
        <f>I12*R8</f>
        <v>5.78</v>
      </c>
      <c r="J17" s="25">
        <f>J12*R8</f>
        <v>6.12</v>
      </c>
      <c r="K17" s="25">
        <v>7</v>
      </c>
      <c r="L17" s="25">
        <f>L12*R8</f>
        <v>6.8000000000000007</v>
      </c>
      <c r="M17" s="25">
        <v>8</v>
      </c>
      <c r="N17" s="25">
        <v>8</v>
      </c>
      <c r="O17" s="25">
        <v>9</v>
      </c>
      <c r="P17" s="25">
        <v>9</v>
      </c>
      <c r="Q17" s="25">
        <f>Q12*R8</f>
        <v>8.5</v>
      </c>
      <c r="R17" s="25">
        <f>R12*R8</f>
        <v>8.84</v>
      </c>
      <c r="S17" s="25">
        <f>S12*R8</f>
        <v>9.1800000000000015</v>
      </c>
      <c r="T17" s="25">
        <v>9</v>
      </c>
      <c r="U17" s="25">
        <f>U12*R8</f>
        <v>9.8600000000000012</v>
      </c>
      <c r="V17" s="25">
        <v>10</v>
      </c>
    </row>
    <row r="20" spans="1:31" x14ac:dyDescent="0.35">
      <c r="A20" s="1" t="s">
        <v>8</v>
      </c>
      <c r="B20" s="14" t="s">
        <v>51</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row>
    <row r="21" spans="1:31" x14ac:dyDescent="0.35">
      <c r="A21" s="1" t="s">
        <v>9</v>
      </c>
      <c r="B21" s="10" t="s">
        <v>22</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row>
  </sheetData>
  <mergeCells count="32">
    <mergeCell ref="B3:E3"/>
    <mergeCell ref="F3:I3"/>
    <mergeCell ref="J3:M3"/>
    <mergeCell ref="N3:Q3"/>
    <mergeCell ref="R3:U3"/>
    <mergeCell ref="B4:E4"/>
    <mergeCell ref="F4:I4"/>
    <mergeCell ref="J4:M4"/>
    <mergeCell ref="N4:Q4"/>
    <mergeCell ref="R4:U4"/>
    <mergeCell ref="R6:U6"/>
    <mergeCell ref="B5:E5"/>
    <mergeCell ref="F5:I5"/>
    <mergeCell ref="J5:M5"/>
    <mergeCell ref="N5:Q5"/>
    <mergeCell ref="R5:U5"/>
    <mergeCell ref="C9:W10"/>
    <mergeCell ref="A1:AD1"/>
    <mergeCell ref="B8:E8"/>
    <mergeCell ref="F8:I8"/>
    <mergeCell ref="J8:M8"/>
    <mergeCell ref="N8:Q8"/>
    <mergeCell ref="R8:U8"/>
    <mergeCell ref="B7:E7"/>
    <mergeCell ref="F7:I7"/>
    <mergeCell ref="J7:M7"/>
    <mergeCell ref="N7:Q7"/>
    <mergeCell ref="R7:U7"/>
    <mergeCell ref="B6:E6"/>
    <mergeCell ref="F6:I6"/>
    <mergeCell ref="J6:M6"/>
    <mergeCell ref="N6:Q6"/>
  </mergeCells>
  <pageMargins left="0.25" right="0.25" top="1.14375" bottom="1.14375" header="0.51180555555555496" footer="0.51180555555555496"/>
  <pageSetup paperSize="77" orientation="landscape"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vt:i4>
      </vt:variant>
    </vt:vector>
  </HeadingPairs>
  <TitlesOfParts>
    <vt:vector size="14" baseType="lpstr">
      <vt:lpstr>Vorlage</vt:lpstr>
      <vt:lpstr>Bevölkerung</vt:lpstr>
      <vt:lpstr>Einkommen</vt:lpstr>
      <vt:lpstr>Zugang zu sanitären Anlagen</vt:lpstr>
      <vt:lpstr>Geflüchtete&amp;Binnenvertriebene</vt:lpstr>
      <vt:lpstr>Ernste Krisen&amp;Konflikte</vt:lpstr>
      <vt:lpstr>CO2-Emissionen</vt:lpstr>
      <vt:lpstr>Wasservorkommen</vt:lpstr>
      <vt:lpstr>Wasserversorgung</vt:lpstr>
      <vt:lpstr>Papierproduktion</vt:lpstr>
      <vt:lpstr>Papierverbrauch pro Jahr</vt:lpstr>
      <vt:lpstr>Papierverbrauch p.P.</vt:lpstr>
      <vt:lpstr>Waldfläche</vt:lpstr>
      <vt:lpstr>'Ernste Krisen&amp;Konflikte'!Druckbereich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Bianka Ruge</dc:creator>
  <dc:description/>
  <cp:lastModifiedBy>Rachel Bowden</cp:lastModifiedBy>
  <cp:revision>29</cp:revision>
  <cp:lastPrinted>2022-08-10T13:31:03Z</cp:lastPrinted>
  <dcterms:created xsi:type="dcterms:W3CDTF">2021-10-25T12:17:23Z</dcterms:created>
  <dcterms:modified xsi:type="dcterms:W3CDTF">2023-04-24T13:02:46Z</dcterms:modified>
  <dc:language>en-US</dc:language>
</cp:coreProperties>
</file>